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jpeg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showInkAnnotation="0" autoCompressPictures="0"/>
  <bookViews>
    <workbookView xWindow="540" yWindow="0" windowWidth="17580" windowHeight="13900" tabRatio="692"/>
  </bookViews>
  <sheets>
    <sheet name="ALPHA sorted " sheetId="2" r:id="rId1"/>
    <sheet name="Sheet1" sheetId="1" r:id="rId2"/>
  </sheets>
  <definedNames>
    <definedName name="_xlnm._FilterDatabase" localSheetId="0" hidden="1">'ALPHA sorted '!$I$1:$I$113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9" i="2" l="1"/>
  <c r="G13" i="2"/>
  <c r="G15" i="2"/>
  <c r="G18" i="2"/>
  <c r="G21" i="2"/>
  <c r="G24" i="2"/>
  <c r="G25" i="2"/>
  <c r="G48" i="2"/>
  <c r="G57" i="2"/>
  <c r="G58" i="2"/>
  <c r="G62" i="2"/>
  <c r="G63" i="2"/>
  <c r="G66" i="2"/>
  <c r="G68" i="2"/>
  <c r="G82" i="2"/>
  <c r="G84" i="2"/>
  <c r="G85" i="2"/>
  <c r="G86" i="2"/>
  <c r="G87" i="2"/>
  <c r="G88" i="2"/>
  <c r="G89" i="2"/>
  <c r="G90" i="2"/>
  <c r="G100" i="2"/>
  <c r="G104" i="2"/>
  <c r="G105" i="2"/>
  <c r="G106" i="2"/>
  <c r="G107" i="2"/>
  <c r="G108" i="2"/>
  <c r="G2" i="2"/>
  <c r="I111" i="2"/>
  <c r="D111" i="2"/>
  <c r="E111" i="2"/>
  <c r="K111" i="2"/>
  <c r="K113" i="2"/>
  <c r="M111" i="2"/>
  <c r="L111" i="2"/>
  <c r="B111" i="2"/>
</calcChain>
</file>

<file path=xl/sharedStrings.xml><?xml version="1.0" encoding="utf-8"?>
<sst xmlns="http://schemas.openxmlformats.org/spreadsheetml/2006/main" count="415" uniqueCount="356">
  <si>
    <t>2020 Pop</t>
  </si>
  <si>
    <t>Addison-1</t>
  </si>
  <si>
    <t>*NO CHANGE*</t>
  </si>
  <si>
    <t>Addison-2</t>
  </si>
  <si>
    <t>MINUS Hancock</t>
  </si>
  <si>
    <t>Addison-3</t>
  </si>
  <si>
    <t>Addison-4</t>
  </si>
  <si>
    <t>Addison-5</t>
  </si>
  <si>
    <t>PLUS Waltham</t>
  </si>
  <si>
    <t>Addison-Rutland</t>
  </si>
  <si>
    <t>MINUS Benson; PLUS Hubbardton, Sudbury</t>
  </si>
  <si>
    <t>Bennington-1</t>
  </si>
  <si>
    <t>Bennington-2-1</t>
  </si>
  <si>
    <t>Bennington-2-2</t>
  </si>
  <si>
    <t>Bennington-3</t>
  </si>
  <si>
    <t>Bennington-4</t>
  </si>
  <si>
    <t>Bennington-Rutland</t>
  </si>
  <si>
    <t>Caledonia-1</t>
  </si>
  <si>
    <t>Caledonia-2</t>
  </si>
  <si>
    <t>Caledonia-3</t>
  </si>
  <si>
    <t>Caledonia-4</t>
  </si>
  <si>
    <t>Caledonia-Washington</t>
  </si>
  <si>
    <t>Chittenden-1</t>
  </si>
  <si>
    <t>Chittenden-2</t>
  </si>
  <si>
    <t>Chittenden-3</t>
  </si>
  <si>
    <t>Chittenden-4-1</t>
  </si>
  <si>
    <t>Chittenden-4-2</t>
  </si>
  <si>
    <t>Chittenden-5-1</t>
  </si>
  <si>
    <t>Chittenden-5-2</t>
  </si>
  <si>
    <t>Chittenden-6-1</t>
  </si>
  <si>
    <t>Chittenden-6-2</t>
  </si>
  <si>
    <t>Chittenden-6-3</t>
  </si>
  <si>
    <t>Chittenden-6-4</t>
  </si>
  <si>
    <t>Chittenden-6-5</t>
  </si>
  <si>
    <t>Chittenden-6-6</t>
  </si>
  <si>
    <t>Chittenden-6-7</t>
  </si>
  <si>
    <t>Chittenden-7-1</t>
  </si>
  <si>
    <t>Chittenden-7-2</t>
  </si>
  <si>
    <t>Chittenden-7-3</t>
  </si>
  <si>
    <t>Chittenden-7-4</t>
  </si>
  <si>
    <t>Chittenden-8-1</t>
  </si>
  <si>
    <t>Chittenden-8-2</t>
  </si>
  <si>
    <t>Chittenden-8-3</t>
  </si>
  <si>
    <t>Chittenden-9-1</t>
  </si>
  <si>
    <t>Chittenden-9-2</t>
  </si>
  <si>
    <t>Chittenden-10</t>
  </si>
  <si>
    <t>Essex-Caledonia</t>
  </si>
  <si>
    <t>Essex-Caledonia-Orleans</t>
  </si>
  <si>
    <t>Franklin-1</t>
  </si>
  <si>
    <t>Franklin-2</t>
  </si>
  <si>
    <t>Franklin-3-1</t>
  </si>
  <si>
    <t>Franklin-3-2</t>
  </si>
  <si>
    <t>Franklin-4</t>
  </si>
  <si>
    <t>Franklin-5</t>
  </si>
  <si>
    <t>Franklin-6</t>
  </si>
  <si>
    <t>Franklin-7</t>
  </si>
  <si>
    <t>Grand Isle-Chitenden</t>
  </si>
  <si>
    <t>Lamoille-1</t>
  </si>
  <si>
    <t>Lamoille-2</t>
  </si>
  <si>
    <t>Lamoille-3</t>
  </si>
  <si>
    <t>Lamoille-Washington</t>
  </si>
  <si>
    <t>Orange-1</t>
  </si>
  <si>
    <t>Orange-2</t>
  </si>
  <si>
    <t>Orange-Caledonia</t>
  </si>
  <si>
    <t>Orange-Washington-Addison</t>
  </si>
  <si>
    <t>Orleans-1</t>
  </si>
  <si>
    <t>Orleans-2</t>
  </si>
  <si>
    <t>Orleans-Caledonia</t>
  </si>
  <si>
    <t>Orleans-Lamoille</t>
  </si>
  <si>
    <t>Rutland-1</t>
  </si>
  <si>
    <t>Rutland-2</t>
  </si>
  <si>
    <t>Rutland-3</t>
  </si>
  <si>
    <t>MINUS Hubbardton; PLUS Benson</t>
  </si>
  <si>
    <t>Rutland-4</t>
  </si>
  <si>
    <t>Rutland-5-1</t>
  </si>
  <si>
    <t>Rutland-5-2</t>
  </si>
  <si>
    <t>Rutland-5-3</t>
  </si>
  <si>
    <t>Rutland-5-4</t>
  </si>
  <si>
    <t>Rutland-6</t>
  </si>
  <si>
    <t>NEW DISTRICT: Pittsford + Chittenden</t>
  </si>
  <si>
    <t>Rutland-Bennington</t>
  </si>
  <si>
    <t>Rutland-Windsor-1</t>
  </si>
  <si>
    <t>Rutland-Windsor-2</t>
  </si>
  <si>
    <t>Washington-1</t>
  </si>
  <si>
    <t>Washington-2</t>
  </si>
  <si>
    <t>Washington-3</t>
  </si>
  <si>
    <t>Washington-4</t>
  </si>
  <si>
    <t>Washington-5</t>
  </si>
  <si>
    <t>Washington-6</t>
  </si>
  <si>
    <t>Washington-7</t>
  </si>
  <si>
    <t>Washington-Chittenden</t>
  </si>
  <si>
    <t>Windham-1</t>
  </si>
  <si>
    <t>Windham-2-1</t>
  </si>
  <si>
    <t>Windham-2-2</t>
  </si>
  <si>
    <t>Windham-2-3</t>
  </si>
  <si>
    <t>Windham-3</t>
  </si>
  <si>
    <t>Windham-4</t>
  </si>
  <si>
    <t>Windham-5</t>
  </si>
  <si>
    <t>Windham-6</t>
  </si>
  <si>
    <t>Windham-Bennington</t>
  </si>
  <si>
    <t>Windham-Bennington-Windsor</t>
  </si>
  <si>
    <t>Windsor-1</t>
  </si>
  <si>
    <t>Windsor-2</t>
  </si>
  <si>
    <t>Windsor-3-1</t>
  </si>
  <si>
    <t>Windsor-3-2</t>
  </si>
  <si>
    <t>Windsor-4-1</t>
  </si>
  <si>
    <t>Windsor-4-2</t>
  </si>
  <si>
    <t>Windsor-5</t>
  </si>
  <si>
    <t>Windsor-Orange-1</t>
  </si>
  <si>
    <t>Windsor-Orange-2</t>
  </si>
  <si>
    <t>Windsor-Rutland</t>
  </si>
  <si>
    <t>PROPOSED Description (MINUS/PLUS relative to current district)</t>
  </si>
  <si>
    <t>MINUS Woodford; PLUS Stamford</t>
  </si>
  <si>
    <t>MINUS Windham, Grafton, Athens; PLUS rest of Westminster</t>
  </si>
  <si>
    <t>PROPOSED District Towns</t>
  </si>
  <si>
    <t>Middlebury</t>
  </si>
  <si>
    <t xml:space="preserve">PROPOSEDMember(s) </t>
  </si>
  <si>
    <t>Cornwall, Goshen, Leicester, Ripton, Salisbury</t>
  </si>
  <si>
    <t>Bristol, Lincoln, Starksboro and part of Monkton</t>
  </si>
  <si>
    <t>Bridport, New Haven, Waltham, Weybridge</t>
  </si>
  <si>
    <t>Hubbardton, Orwell, Shoreham, Sudbury, Whiting</t>
  </si>
  <si>
    <t>Pownal and Stamford</t>
  </si>
  <si>
    <t>Portion of Bennington</t>
  </si>
  <si>
    <t>Woodford, portion of Shaftsbury, portion of Bennington</t>
  </si>
  <si>
    <t>Addison, Ferrisburgh, Panton, Vergennes, portion of Monkton</t>
  </si>
  <si>
    <t>Glastenbury, Stratton, portion of Shaftsbury, portion of Sunderland</t>
  </si>
  <si>
    <t>Arlington, Manchester, Sandgate, portion of Sunderland</t>
  </si>
  <si>
    <t>Danby, Dorset, Landgrove, Mount Tabor, Peru</t>
  </si>
  <si>
    <t>Benson, Castleton, Fair Haven, West Haven</t>
  </si>
  <si>
    <t>Portion of Rutland</t>
  </si>
  <si>
    <t>Brandon</t>
  </si>
  <si>
    <t>Chittenden, Pittsford</t>
  </si>
  <si>
    <t>Middletown Springs, Pawlet, Rupert, Tinmouth, part of Wells</t>
  </si>
  <si>
    <t>Ludlow, Mount Holly, Shrewsbury</t>
  </si>
  <si>
    <t>Guilford, Vernon</t>
  </si>
  <si>
    <t>Part of Brattleboro</t>
  </si>
  <si>
    <t>Brookline, Rockingham, Westminster</t>
  </si>
  <si>
    <t>Dummerston, Putney</t>
  </si>
  <si>
    <t>Marlboro, Townshend, portion of Newfane</t>
  </si>
  <si>
    <t>Halifax, Wilmington, Whitingham</t>
  </si>
  <si>
    <t>Andover, Londonderry, Weston, Winhall</t>
  </si>
  <si>
    <t>Athens, Chester, Grafton, Windham</t>
  </si>
  <si>
    <t>Springfield</t>
  </si>
  <si>
    <t>Bethel, Granville, Hancock, Pittsfield, Rochester</t>
  </si>
  <si>
    <t>Barnet, Rygate, Waterford</t>
  </si>
  <si>
    <t>Hardwick, Stannard, Walden</t>
  </si>
  <si>
    <t>Cabot, Danville, Peacham</t>
  </si>
  <si>
    <t>Concord, Kirby, St. Johnsbury</t>
  </si>
  <si>
    <t>Lyndon, Newark, Sheffield, Sutton, Wheelock</t>
  </si>
  <si>
    <t>Richmond</t>
  </si>
  <si>
    <t>Portion of Williston</t>
  </si>
  <si>
    <t>Jericho, Underhill</t>
  </si>
  <si>
    <t>Charlotte, portion of Hinesburg</t>
  </si>
  <si>
    <t>Portion of Hinesburg</t>
  </si>
  <si>
    <t>Portion of Shelburne</t>
  </si>
  <si>
    <t>St. George, Portion of Shelburne</t>
  </si>
  <si>
    <t>Portion of Burlington</t>
  </si>
  <si>
    <t>Portion of South Burlington</t>
  </si>
  <si>
    <t>NEW CHI-7-5</t>
  </si>
  <si>
    <t>Portion of South Burlington, Portion of Williston</t>
  </si>
  <si>
    <t>Portion of Essex</t>
  </si>
  <si>
    <t>Portion of Essex, Portioj of Milton, Westford</t>
  </si>
  <si>
    <t>Portion of Colchester</t>
  </si>
  <si>
    <t>Portion of Georgia, Portion of Milton</t>
  </si>
  <si>
    <t>MINUS Kirby, Concord; PLUS Burke, East Haven, Ferdinand, Bloomfield</t>
  </si>
  <si>
    <t>Bloomfield, Brunswick, Burke, East Haven, Ferdinand, Granby, Guildhall, Lunenburg, Maidstone, Victory</t>
  </si>
  <si>
    <t>Averill, Avery's Gore, Brighton, Canaan, Charleston, Holland, Lemington, Lewis, Morgan, Norton Warner's Grant, Warren Gore</t>
  </si>
  <si>
    <t>St. Albans city, Portion of St. Albans town</t>
  </si>
  <si>
    <t>Portion of St. Albans town</t>
  </si>
  <si>
    <t>Berkshire, Franklin, Montgomery, Richford, Portion of Enogsburg</t>
  </si>
  <si>
    <t>NEW GI</t>
  </si>
  <si>
    <t>Grand Isle, South Hero, Portion of North Hero</t>
  </si>
  <si>
    <t>Portion of Stowe</t>
  </si>
  <si>
    <t>Belvedere, Hyde Park, Johnson, Wolcott</t>
  </si>
  <si>
    <t>Cambridge, Waterville</t>
  </si>
  <si>
    <t>Elmore, Morristown, Woodbury, Worcester, Portion of Stowe</t>
  </si>
  <si>
    <t>Bradford, Fairlee, West Fairlee</t>
  </si>
  <si>
    <t>Groton, Newbury, Topsham</t>
  </si>
  <si>
    <t>Braintree, Brookfiled, Randolph, Roxbury</t>
  </si>
  <si>
    <t>MINUS Charleston, Holland, Morgan; PLUS Barton, Westmore</t>
  </si>
  <si>
    <t>Barton, Brownington, Derby, Westmore</t>
  </si>
  <si>
    <t>Ira, Poultney, Portion of Wells</t>
  </si>
  <si>
    <t>Rutland Town, Portion of Mendon</t>
  </si>
  <si>
    <t>NEW RUT-7</t>
  </si>
  <si>
    <t>Bridgewater, Killington, Stockbridge, Portion  of Mendon</t>
  </si>
  <si>
    <t>Berlin, Northfield</t>
  </si>
  <si>
    <t>Barre Town, Portion of Williamstown</t>
  </si>
  <si>
    <t>Barre City</t>
  </si>
  <si>
    <t>Montpelier</t>
  </si>
  <si>
    <t>East Montpelier, Middlesex</t>
  </si>
  <si>
    <t>Calais, Marshfield, Plainfield</t>
  </si>
  <si>
    <t>Duxbury, Fayston, Moretwon, Waitsfield, Warren</t>
  </si>
  <si>
    <t>Bolton, Burel's Gore, Huntington, Waterbury</t>
  </si>
  <si>
    <t>PLUS Baltimore</t>
  </si>
  <si>
    <t>Hartland, West Windsor, Windsor</t>
  </si>
  <si>
    <t>Baltimore, Cavendish, Weathersfield</t>
  </si>
  <si>
    <t>Barnard, Pomfret, Portion of Hartford</t>
  </si>
  <si>
    <t>Portion of Hartford</t>
  </si>
  <si>
    <t>Plymouth, Reading, Woodstock</t>
  </si>
  <si>
    <t>Royalton, Tunbridge</t>
  </si>
  <si>
    <t>Norwich, Sharon, Strafford, Thetford</t>
  </si>
  <si>
    <t>PLUS a portion of Hinesburg (150)</t>
  </si>
  <si>
    <t>MINUS a portion of Hinesburg (150 --&gt; CHI-4-1)</t>
  </si>
  <si>
    <t>MINUS portion of Shaftsbury (390 --&gt; BEN-2-1); PLUS additional portion of Sunderland (97 now in BEN-4), Stratton</t>
  </si>
  <si>
    <t>MINUS portion of Sunderland (97 --&gt; BEN-3)</t>
  </si>
  <si>
    <t xml:space="preserve">MINUS portion of Williston (~1505--&gt; for New CHI-7-5) </t>
  </si>
  <si>
    <t>Winooski, Portion of Burlington</t>
  </si>
  <si>
    <t>Bakersfield, Fletcher, Portion of Enogsburg, Portion of Fairfax</t>
  </si>
  <si>
    <t>Fairfield, Highgate, Sheldon, Portion of St. Albans town, Poriton of Swanton</t>
  </si>
  <si>
    <t>MINUS portion of St. Albans town (194 --&gt; FRA-4)</t>
  </si>
  <si>
    <t>MINUS portion of Swanton (5886--&gt; GI-FRA); PLUS Fairfield, Highgate, portion of St. Albans town (194)</t>
  </si>
  <si>
    <t>Alburgh, Isle La Motte, Portion of North Hero, Portion of Swanton</t>
  </si>
  <si>
    <t>MINUS portion of Stowe (794 --&gt; LAM-WAS)</t>
  </si>
  <si>
    <t>PLUS portion of Stowe (794)</t>
  </si>
  <si>
    <t>Chelsea, Corinth, Vershire, Portion of Washington</t>
  </si>
  <si>
    <t>NEW ORA-1-2</t>
  </si>
  <si>
    <t>Coventry, Irasburg, Newport City, Newport Town, Portion of Troy</t>
  </si>
  <si>
    <t>Albany, Craftsbury, Glover, Greensboro</t>
  </si>
  <si>
    <t>Eden, Jay, Lowell, Westfield, Portion of Troy</t>
  </si>
  <si>
    <t>PLUS Portion of Wells around Lake St. Catherine (659)</t>
  </si>
  <si>
    <t>MINUS Portion of Wells around Lake St. Catherine (659 --&gt; RUT-1); PLUS rest of Tinmouth (143 now in RUT-2)</t>
  </si>
  <si>
    <t>PLUS portion of Mendon (121)</t>
  </si>
  <si>
    <t>Dover, Jamaica, Readsboro, Searsburg, Somerset, Wardsboro, Portion of Newfane</t>
  </si>
  <si>
    <t>Clarendon, Proctor, Wallingford, West Rutland, Portion of Mt. Holly</t>
  </si>
  <si>
    <t>MINUS entire portion of Tinmouth (143--&gt; RUT-BEN); PLUS portion of Mt. Holly (200)</t>
  </si>
  <si>
    <t>MINUS portion of Mt. Holly (200 --&gt;RUT-2)</t>
  </si>
  <si>
    <t>MINUS Stamford, entire portion of Whitingham (49--&gt; WDH-6); PLUS Jamaica</t>
  </si>
  <si>
    <t>**Addison-2</t>
  </si>
  <si>
    <t>**Addison-3</t>
  </si>
  <si>
    <t>**Addison-4</t>
  </si>
  <si>
    <t>**Addison-5</t>
  </si>
  <si>
    <t>**Addison-Rutland</t>
  </si>
  <si>
    <t>**Bennington-1</t>
  </si>
  <si>
    <t>**Bennington-2-1</t>
  </si>
  <si>
    <t>**Bennington-2-2</t>
  </si>
  <si>
    <t>**Bennington-3</t>
  </si>
  <si>
    <t>**Bennington-4</t>
  </si>
  <si>
    <t>**Caledonia-3</t>
  </si>
  <si>
    <t>**Chittenden-2</t>
  </si>
  <si>
    <t>**Chittenden-4-1</t>
  </si>
  <si>
    <t>**Chittenden-4-2</t>
  </si>
  <si>
    <t>**Chittenden-7-1</t>
  </si>
  <si>
    <t>**Chittenden-7-2</t>
  </si>
  <si>
    <t>**Chittenden-7-3</t>
  </si>
  <si>
    <t>**Chittenden-7-4</t>
  </si>
  <si>
    <t>**Chittenden-7-5</t>
  </si>
  <si>
    <t>**Chittenden-8-1</t>
  </si>
  <si>
    <t>**Chittenden-8-2</t>
  </si>
  <si>
    <t>**Chittenden-8-3</t>
  </si>
  <si>
    <t>**Chittenden-10</t>
  </si>
  <si>
    <t>**Essex-Caledonia</t>
  </si>
  <si>
    <t>**Essex-Orleans</t>
  </si>
  <si>
    <t>**Franklin-1</t>
  </si>
  <si>
    <t>**Franklin-3-2</t>
  </si>
  <si>
    <t>**Franklin-4</t>
  </si>
  <si>
    <t>**Franklin-5</t>
  </si>
  <si>
    <t>**Franklin-6</t>
  </si>
  <si>
    <t>**Grand Isle</t>
  </si>
  <si>
    <t>**Lamoille-Washington</t>
  </si>
  <si>
    <t>**Orange-1-1</t>
  </si>
  <si>
    <t>**Orange-1-2</t>
  </si>
  <si>
    <t>**Orange-Washington</t>
  </si>
  <si>
    <t>**Orleans-1</t>
  </si>
  <si>
    <t>**Orleans-3</t>
  </si>
  <si>
    <t>**Rutland-1</t>
  </si>
  <si>
    <t>**Rutland-2</t>
  </si>
  <si>
    <t>**Rutland-3</t>
  </si>
  <si>
    <t>**Rutland-4</t>
  </si>
  <si>
    <t>**Rutland-5-1</t>
  </si>
  <si>
    <t>**Rutland-5-2</t>
  </si>
  <si>
    <t>**Rutland-5-3</t>
  </si>
  <si>
    <t>**Rutland-5-4</t>
  </si>
  <si>
    <t>**Rutland-6</t>
  </si>
  <si>
    <t>**Rutland-7</t>
  </si>
  <si>
    <t>**Rutland-Bennington</t>
  </si>
  <si>
    <t>**Rutland-Windsor-1</t>
  </si>
  <si>
    <t>**Rutland-Windsor-2</t>
  </si>
  <si>
    <t>**Washington-2</t>
  </si>
  <si>
    <t>**Windham-2-1</t>
  </si>
  <si>
    <t>**Windham-2-2</t>
  </si>
  <si>
    <t>**Windham-2-3</t>
  </si>
  <si>
    <t>**Windham-3</t>
  </si>
  <si>
    <t>**Windham-4</t>
  </si>
  <si>
    <t>MINUS portion of Marlboro (100--&gt; WDH-6)</t>
  </si>
  <si>
    <t>PLUS rest of Whitingham (49), portion of Marlboro (100)</t>
  </si>
  <si>
    <t>**Windham-5</t>
  </si>
  <si>
    <t>**Windham-6</t>
  </si>
  <si>
    <t>**Windsor-2</t>
  </si>
  <si>
    <t>**Windsor-Addison-Rutland</t>
  </si>
  <si>
    <t>**Caledonia-Essex</t>
  </si>
  <si>
    <t>**Grand Isle-Franklin</t>
  </si>
  <si>
    <t>**Lamoille-1</t>
  </si>
  <si>
    <t>**Windham-Windsor-Bennington</t>
  </si>
  <si>
    <t>**Windham-Bennington</t>
  </si>
  <si>
    <t>**Windsor-3</t>
  </si>
  <si>
    <t>**Windsor-Windham</t>
  </si>
  <si>
    <t>**Chittenden-6-1</t>
  </si>
  <si>
    <t>**Chittenden-6-2</t>
  </si>
  <si>
    <t>**Chittenden-6-3</t>
  </si>
  <si>
    <t>**Chittenden-6-4</t>
  </si>
  <si>
    <t>**Chittenden-6-5</t>
  </si>
  <si>
    <t>**Chittenden-6-6</t>
  </si>
  <si>
    <t>**Chittenden-6-7</t>
  </si>
  <si>
    <t>**Chittenden-9-1</t>
  </si>
  <si>
    <t>**Chittenden-9-2</t>
  </si>
  <si>
    <t>MINUS Waltham; PLUS Portion of Monkton (801)</t>
  </si>
  <si>
    <t>MINUS portion of Monkton (801 --&gt; ADD-3)</t>
  </si>
  <si>
    <t>Georgia, Portion of Fairfax</t>
  </si>
  <si>
    <t>*REMOVED/REPLACED*</t>
  </si>
  <si>
    <t>MINUS Highgate; PLUS Montgomery, portion of Enogsburg (2,215)</t>
  </si>
  <si>
    <t>MINUS Fairfield; PLUS portion of Fairfax (1025), portion of Enogsburg (595)</t>
  </si>
  <si>
    <r>
      <t xml:space="preserve">PROPOSED District Name                          </t>
    </r>
    <r>
      <rPr>
        <b/>
        <i/>
        <sz val="12"/>
        <color rgb="FF0000FF"/>
        <rFont val="Arial"/>
      </rPr>
      <t>** = new district</t>
    </r>
  </si>
  <si>
    <t>Current deviation</t>
  </si>
  <si>
    <t>Current pct deviation</t>
  </si>
  <si>
    <t xml:space="preserve">Current House District </t>
  </si>
  <si>
    <t xml:space="preserve">Current member(s) </t>
  </si>
  <si>
    <t>Ideal District Size</t>
  </si>
  <si>
    <t>TOTALS</t>
  </si>
  <si>
    <t>MINUS portion of Bennington (541 --&gt; BEN-2-2); PLUS Woodford, portion of Shaftsbury (390)</t>
  </si>
  <si>
    <t>PLUS portion of Bennington (541 now in BEN-2-1)</t>
  </si>
  <si>
    <t>MINUS/PLUS portion of Burlington</t>
  </si>
  <si>
    <t>MINUS portion of Burlington</t>
  </si>
  <si>
    <t>MINUS portion of Milton (352--&gt; CHI-8-3, 1,194 --&gt; CHI-9-1); PLUS entire portion of Milton from Gi-CHI (1382)</t>
  </si>
  <si>
    <t>MINUS Chittenden, portion of Mendon (121 --&gt; RUT-4); PLUS Stockbridge</t>
  </si>
  <si>
    <t>PLUS portion of Williamstown (463)</t>
  </si>
  <si>
    <t xml:space="preserve">*NO CHANGE*  </t>
  </si>
  <si>
    <t>Orange, Portion of Washington, Portion of Williamstown</t>
  </si>
  <si>
    <t>PLUS portion of Colchester (341)</t>
  </si>
  <si>
    <t>PROPOSED District Population</t>
  </si>
  <si>
    <t>PROPOSED District Deviation</t>
  </si>
  <si>
    <t>PROPOSED District pct Deviation</t>
  </si>
  <si>
    <r>
      <t>PLUS Kirby, Concord --&gt;</t>
    </r>
    <r>
      <rPr>
        <b/>
        <sz val="12"/>
        <rFont val="Arial"/>
      </rPr>
      <t xml:space="preserve"> CAL-ESX</t>
    </r>
  </si>
  <si>
    <r>
      <t xml:space="preserve">MINUS Burke; PLUS Sheffield, Wheelock, Newark </t>
    </r>
    <r>
      <rPr>
        <b/>
        <sz val="12"/>
        <rFont val="Arial"/>
      </rPr>
      <t>--&gt; CAL-3</t>
    </r>
  </si>
  <si>
    <r>
      <t>MINUS Westmore, Newark, East Haven, Ferdinand, Bloomfield; PLUS Holland, Morgan, Charleston --&gt;</t>
    </r>
    <r>
      <rPr>
        <b/>
        <sz val="12"/>
        <rFont val="Arial"/>
      </rPr>
      <t xml:space="preserve"> ESX-ORL</t>
    </r>
  </si>
  <si>
    <r>
      <t xml:space="preserve">PLUS portion of Fairfax (3989) --&gt; </t>
    </r>
    <r>
      <rPr>
        <b/>
        <sz val="12"/>
        <rFont val="Arial"/>
      </rPr>
      <t>2-member</t>
    </r>
  </si>
  <si>
    <r>
      <t xml:space="preserve">South Hero + Grand Isle + Portion of North Hero (512) --&gt; </t>
    </r>
    <r>
      <rPr>
        <b/>
        <sz val="12"/>
        <rFont val="Arial"/>
      </rPr>
      <t>NEW DISTRICT: Grand Isle</t>
    </r>
  </si>
  <si>
    <r>
      <rPr>
        <sz val="12"/>
        <rFont val="Arial"/>
      </rPr>
      <t>Orange + Portion of Washington (432) + Portion of Williamstown --&gt;</t>
    </r>
    <r>
      <rPr>
        <b/>
        <sz val="12"/>
        <rFont val="Arial"/>
      </rPr>
      <t xml:space="preserve"> NEW DISTRICT: ORA-1-1 --&gt; single member</t>
    </r>
  </si>
  <si>
    <r>
      <t xml:space="preserve">MINUS Williamstown, Orange, portion of Washington (432 --&gt; NEW ORA-1-1) --&gt; </t>
    </r>
    <r>
      <rPr>
        <b/>
        <sz val="12"/>
        <rFont val="Arial"/>
      </rPr>
      <t>single-member --&gt; NEW DISTRICT ORA-1-2</t>
    </r>
  </si>
  <si>
    <r>
      <t xml:space="preserve">MINUS Granville --&gt; </t>
    </r>
    <r>
      <rPr>
        <b/>
        <sz val="12"/>
        <rFont val="Arial"/>
      </rPr>
      <t>ORA-WAS</t>
    </r>
  </si>
  <si>
    <r>
      <t xml:space="preserve">MINUS Barton, Sheffiled, Wheelock --&gt; </t>
    </r>
    <r>
      <rPr>
        <b/>
        <sz val="12"/>
        <rFont val="Arial"/>
      </rPr>
      <t>single member NEW DISTRICT: ORL-3</t>
    </r>
  </si>
  <si>
    <r>
      <t>MINUS Sudbury, Pittsford --&gt;</t>
    </r>
    <r>
      <rPr>
        <b/>
        <sz val="12"/>
        <rFont val="Arial"/>
      </rPr>
      <t xml:space="preserve"> single-member</t>
    </r>
  </si>
  <si>
    <r>
      <t xml:space="preserve">MINUS Entire portion of Westminster--&gt; </t>
    </r>
    <r>
      <rPr>
        <b/>
        <sz val="12"/>
        <rFont val="Arial"/>
      </rPr>
      <t>single-member</t>
    </r>
  </si>
  <si>
    <r>
      <t>MINUS Jamaica, Stratton: PLUS Andover --&gt;</t>
    </r>
    <r>
      <rPr>
        <b/>
        <sz val="12"/>
        <rFont val="Arial"/>
      </rPr>
      <t xml:space="preserve"> NEW DISTRICT: WDH-WDR-BEN</t>
    </r>
  </si>
  <si>
    <r>
      <t xml:space="preserve">MINUS Andover, Baltimore, entire portion in Springfield (342--&gt; WDR-3-2); PLUS Grafton, Windham, Athens --&gt; </t>
    </r>
    <r>
      <rPr>
        <b/>
        <sz val="12"/>
        <rFont val="Arial"/>
      </rPr>
      <t>NEW DISTRICT: WDR-WDH</t>
    </r>
  </si>
  <si>
    <r>
      <t xml:space="preserve">PLUS rest of Springfield (342) </t>
    </r>
    <r>
      <rPr>
        <b/>
        <sz val="12"/>
        <rFont val="Arial"/>
      </rPr>
      <t>NEW DISTRICT WDR-3</t>
    </r>
  </si>
  <si>
    <r>
      <t xml:space="preserve">MINUS Stockbridge; PLUS Hancock, Granville --&gt; </t>
    </r>
    <r>
      <rPr>
        <b/>
        <sz val="12"/>
        <rFont val="Arial"/>
      </rPr>
      <t>NEW DISTRICT: WDR-ADD-RUT</t>
    </r>
  </si>
  <si>
    <t>MINUS/PLUS portion of South Burlington</t>
  </si>
  <si>
    <t>MINUS portion of Essex; PLUS portion of Colchester (914)</t>
  </si>
  <si>
    <t>MINUS/PLUS portion of Essex</t>
  </si>
  <si>
    <t>MINUS portion of Colchester (341--&gt; CHI-9-2, 914 -&gt; CHI-8-2); PLUS portion of Milton (1,194)</t>
  </si>
  <si>
    <r>
      <t xml:space="preserve">MINUS South Hero, Grand Isle, Portion of North Hero (512 --&gt; New GI District), entire portion of Milton (1,382 --&gt; CHI-10); PLUS Portion of Swanton (5,886) --&gt; </t>
    </r>
    <r>
      <rPr>
        <b/>
        <sz val="12"/>
        <rFont val="Arial"/>
      </rPr>
      <t>GI-FRA</t>
    </r>
  </si>
  <si>
    <t>PLUS/MINUS portion of Rutland City</t>
  </si>
  <si>
    <t>PLUS/MINUS portion of Rutland City; PLUS portion of Rutland town (71)</t>
  </si>
  <si>
    <t>PLUS/MINUS portion of Brattleboro</t>
  </si>
  <si>
    <r>
      <t xml:space="preserve">PLUS portion of South Burlington; PLUS portion of Williston-- </t>
    </r>
    <r>
      <rPr>
        <b/>
        <sz val="12"/>
        <rFont val="Arial"/>
      </rPr>
      <t>NEW DISTRICT CHI-7-5</t>
    </r>
  </si>
  <si>
    <r>
      <t xml:space="preserve">PLUS portion of Essex, portion of Milton (352) --&gt; </t>
    </r>
    <r>
      <rPr>
        <b/>
        <sz val="12"/>
        <rFont val="Arial"/>
      </rPr>
      <t>2-member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</si>
</sst>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2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Arial"/>
    </font>
    <font>
      <b/>
      <sz val="12"/>
      <name val="Arial"/>
    </font>
    <font>
      <sz val="12"/>
      <name val="Arial"/>
    </font>
    <font>
      <sz val="12"/>
      <color rgb="FF000000"/>
      <name val="Arial"/>
    </font>
    <font>
      <b/>
      <sz val="12"/>
      <color rgb="FF008040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0000FF"/>
      <name val="Arial"/>
    </font>
    <font>
      <b/>
      <sz val="12"/>
      <color rgb="FFFF0000"/>
      <name val="Arial"/>
    </font>
    <font>
      <b/>
      <sz val="12"/>
      <color rgb="FF0000FF"/>
      <name val="Calibri"/>
      <scheme val="minor"/>
    </font>
    <font>
      <b/>
      <sz val="12"/>
      <color rgb="FF3366FF"/>
      <name val="Arial"/>
    </font>
    <font>
      <sz val="12"/>
      <name val="Calibri"/>
      <scheme val="minor"/>
    </font>
    <font>
      <b/>
      <sz val="12"/>
      <name val="Calibri"/>
      <scheme val="minor"/>
    </font>
    <font>
      <sz val="8"/>
      <name val="Calibri"/>
      <family val="2"/>
      <scheme val="minor"/>
    </font>
    <font>
      <b/>
      <sz val="12"/>
      <color rgb="FFFF0000"/>
      <name val="Calibri"/>
      <scheme val="minor"/>
    </font>
    <font>
      <sz val="12"/>
      <color rgb="FF0000FF"/>
      <name val="Arial"/>
    </font>
    <font>
      <b/>
      <i/>
      <sz val="12"/>
      <color rgb="FF0000FF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41">
    <xf numFmtId="0" fontId="0" fillId="0" borderId="0"/>
    <xf numFmtId="0" fontId="4" fillId="0" borderId="0"/>
    <xf numFmtId="9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6">
    <xf numFmtId="0" fontId="0" fillId="0" borderId="0" xfId="0"/>
    <xf numFmtId="0" fontId="4" fillId="0" borderId="0" xfId="1" applyFont="1" applyAlignment="1">
      <alignment horizontal="left" vertical="center"/>
    </xf>
    <xf numFmtId="0" fontId="4" fillId="0" borderId="0" xfId="1" applyFont="1" applyAlignment="1"/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3" fontId="6" fillId="0" borderId="0" xfId="1" applyNumberFormat="1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5" fillId="0" borderId="0" xfId="1" applyFont="1" applyFill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0" xfId="1" applyFont="1" applyFill="1" applyAlignment="1">
      <alignment wrapText="1"/>
    </xf>
    <xf numFmtId="0" fontId="7" fillId="0" borderId="0" xfId="1" applyFont="1" applyFill="1" applyAlignment="1">
      <alignment wrapText="1"/>
    </xf>
    <xf numFmtId="0" fontId="5" fillId="0" borderId="0" xfId="1" applyFont="1" applyFill="1" applyAlignment="1">
      <alignment horizontal="right" wrapText="1"/>
    </xf>
    <xf numFmtId="0" fontId="6" fillId="0" borderId="0" xfId="1" applyFont="1" applyFill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5" fillId="2" borderId="7" xfId="1" applyFont="1" applyFill="1" applyBorder="1" applyAlignment="1">
      <alignment horizontal="left" vertical="center" wrapText="1"/>
    </xf>
    <xf numFmtId="0" fontId="15" fillId="0" borderId="6" xfId="0" applyFont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6" fillId="0" borderId="5" xfId="0" applyFont="1" applyFill="1" applyBorder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7" fillId="0" borderId="0" xfId="1" applyFont="1" applyFill="1" applyAlignment="1">
      <alignment horizontal="right" wrapText="1"/>
    </xf>
    <xf numFmtId="3" fontId="6" fillId="0" borderId="0" xfId="1" applyNumberFormat="1" applyFont="1" applyAlignment="1">
      <alignment horizontal="center" vertical="center"/>
    </xf>
    <xf numFmtId="164" fontId="6" fillId="0" borderId="0" xfId="2" applyNumberFormat="1" applyFont="1" applyAlignment="1">
      <alignment vertical="center"/>
    </xf>
    <xf numFmtId="0" fontId="6" fillId="0" borderId="0" xfId="0" applyFont="1" applyFill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1" applyFont="1" applyFill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7" fillId="0" borderId="0" xfId="1" applyFont="1" applyFill="1" applyAlignment="1">
      <alignment horizontal="left" vertical="center" wrapText="1"/>
    </xf>
    <xf numFmtId="164" fontId="6" fillId="0" borderId="0" xfId="0" applyNumberFormat="1" applyFont="1" applyAlignment="1">
      <alignment vertical="center"/>
    </xf>
    <xf numFmtId="10" fontId="7" fillId="0" borderId="3" xfId="1" applyNumberFormat="1" applyFont="1" applyFill="1" applyBorder="1" applyAlignment="1">
      <alignment horizontal="left" vertical="center" wrapText="1"/>
    </xf>
    <xf numFmtId="10" fontId="7" fillId="0" borderId="3" xfId="0" applyNumberFormat="1" applyFont="1" applyBorder="1" applyAlignment="1">
      <alignment horizontal="left" vertical="center" wrapText="1"/>
    </xf>
    <xf numFmtId="10" fontId="19" fillId="0" borderId="3" xfId="0" applyNumberFormat="1" applyFont="1" applyBorder="1" applyAlignment="1">
      <alignment horizontal="left" vertical="center" wrapText="1"/>
    </xf>
    <xf numFmtId="0" fontId="5" fillId="2" borderId="11" xfId="1" applyFont="1" applyFill="1" applyBorder="1" applyAlignment="1">
      <alignment horizontal="left" vertical="center" wrapText="1"/>
    </xf>
    <xf numFmtId="0" fontId="5" fillId="2" borderId="5" xfId="1" applyFont="1" applyFill="1" applyBorder="1" applyAlignment="1">
      <alignment horizontal="center" vertical="center" wrapText="1"/>
    </xf>
    <xf numFmtId="164" fontId="5" fillId="2" borderId="5" xfId="1" applyNumberFormat="1" applyFont="1" applyFill="1" applyBorder="1" applyAlignment="1">
      <alignment horizontal="center" vertical="center" wrapText="1"/>
    </xf>
    <xf numFmtId="164" fontId="5" fillId="2" borderId="5" xfId="1" applyNumberFormat="1" applyFont="1" applyFill="1" applyBorder="1" applyAlignment="1">
      <alignment vertical="center" wrapText="1"/>
    </xf>
    <xf numFmtId="0" fontId="5" fillId="2" borderId="5" xfId="1" applyFont="1" applyFill="1" applyBorder="1" applyAlignment="1">
      <alignment horizontal="left" vertical="center" wrapText="1"/>
    </xf>
    <xf numFmtId="0" fontId="5" fillId="0" borderId="0" xfId="1" applyFont="1" applyFill="1" applyAlignment="1">
      <alignment horizontal="center" vertical="center" wrapText="1"/>
    </xf>
    <xf numFmtId="10" fontId="7" fillId="0" borderId="0" xfId="1" applyNumberFormat="1" applyFont="1" applyFill="1" applyAlignment="1">
      <alignment horizontal="center"/>
    </xf>
    <xf numFmtId="10" fontId="6" fillId="0" borderId="0" xfId="1" applyNumberFormat="1" applyFont="1" applyFill="1" applyAlignment="1">
      <alignment horizontal="center"/>
    </xf>
    <xf numFmtId="0" fontId="7" fillId="0" borderId="0" xfId="1" applyFont="1" applyFill="1" applyAlignment="1">
      <alignment horizontal="center"/>
    </xf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horizontal="center" wrapText="1"/>
    </xf>
    <xf numFmtId="0" fontId="6" fillId="0" borderId="5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Fill="1" applyBorder="1" applyAlignment="1">
      <alignment vertical="center" wrapText="1"/>
    </xf>
    <xf numFmtId="3" fontId="6" fillId="0" borderId="0" xfId="0" applyNumberFormat="1" applyFont="1" applyFill="1" applyAlignment="1">
      <alignment wrapText="1"/>
    </xf>
    <xf numFmtId="3" fontId="6" fillId="0" borderId="0" xfId="0" applyNumberFormat="1" applyFont="1" applyFill="1" applyAlignment="1"/>
    <xf numFmtId="3" fontId="6" fillId="0" borderId="0" xfId="0" applyNumberFormat="1" applyFont="1" applyFill="1" applyAlignment="1">
      <alignment vertical="center" wrapText="1"/>
    </xf>
    <xf numFmtId="3" fontId="6" fillId="0" borderId="0" xfId="0" applyNumberFormat="1" applyFont="1" applyFill="1" applyAlignment="1">
      <alignment horizontal="center" wrapText="1"/>
    </xf>
    <xf numFmtId="3" fontId="6" fillId="0" borderId="0" xfId="0" applyNumberFormat="1" applyFont="1" applyFill="1" applyAlignment="1">
      <alignment horizontal="center" vertical="center"/>
    </xf>
    <xf numFmtId="0" fontId="5" fillId="0" borderId="10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3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vertical="center" wrapText="1"/>
    </xf>
    <xf numFmtId="3" fontId="6" fillId="0" borderId="0" xfId="0" applyNumberFormat="1" applyFont="1" applyFill="1" applyAlignment="1">
      <alignment horizontal="left" vertical="center" wrapText="1"/>
    </xf>
    <xf numFmtId="3" fontId="6" fillId="0" borderId="0" xfId="0" applyNumberFormat="1" applyFont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Alignment="1">
      <alignment wrapText="1"/>
    </xf>
    <xf numFmtId="0" fontId="6" fillId="0" borderId="3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6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vertical="top" wrapText="1"/>
    </xf>
    <xf numFmtId="0" fontId="6" fillId="0" borderId="0" xfId="0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164" fontId="6" fillId="0" borderId="1" xfId="2" applyNumberFormat="1" applyFont="1" applyFill="1" applyBorder="1" applyAlignment="1">
      <alignment vertical="center"/>
    </xf>
    <xf numFmtId="164" fontId="6" fillId="0" borderId="0" xfId="1" applyNumberFormat="1" applyFont="1" applyAlignment="1">
      <alignment vertical="center"/>
    </xf>
    <xf numFmtId="3" fontId="6" fillId="0" borderId="8" xfId="0" applyNumberFormat="1" applyFont="1" applyFill="1" applyBorder="1" applyAlignment="1">
      <alignment vertical="top" wrapText="1"/>
    </xf>
    <xf numFmtId="0" fontId="5" fillId="0" borderId="0" xfId="0" applyFont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/>
    </xf>
    <xf numFmtId="164" fontId="6" fillId="0" borderId="0" xfId="2" applyNumberFormat="1" applyFont="1" applyBorder="1" applyAlignment="1">
      <alignment vertical="center"/>
    </xf>
    <xf numFmtId="0" fontId="6" fillId="0" borderId="0" xfId="0" applyFont="1" applyFill="1" applyBorder="1" applyAlignment="1">
      <alignment wrapText="1"/>
    </xf>
    <xf numFmtId="3" fontId="15" fillId="0" borderId="0" xfId="0" applyNumberFormat="1" applyFont="1" applyAlignment="1">
      <alignment horizontal="center" vertical="center"/>
    </xf>
    <xf numFmtId="164" fontId="15" fillId="0" borderId="0" xfId="42" applyNumberFormat="1" applyFont="1" applyAlignment="1">
      <alignment vertical="center"/>
    </xf>
    <xf numFmtId="165" fontId="6" fillId="0" borderId="0" xfId="17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3" fontId="6" fillId="0" borderId="2" xfId="0" applyNumberFormat="1" applyFont="1" applyFill="1" applyBorder="1" applyAlignment="1">
      <alignment vertical="top" wrapText="1"/>
    </xf>
    <xf numFmtId="164" fontId="6" fillId="0" borderId="0" xfId="2" applyNumberFormat="1" applyFont="1" applyFill="1" applyAlignment="1">
      <alignment vertical="center"/>
    </xf>
    <xf numFmtId="0" fontId="15" fillId="0" borderId="0" xfId="0" applyFont="1" applyAlignment="1">
      <alignment horizontal="center"/>
    </xf>
    <xf numFmtId="164" fontId="6" fillId="0" borderId="0" xfId="42" applyNumberFormat="1" applyFont="1" applyAlignment="1">
      <alignment vertical="center"/>
    </xf>
    <xf numFmtId="1" fontId="6" fillId="0" borderId="0" xfId="1" applyNumberFormat="1" applyFont="1" applyAlignment="1">
      <alignment horizontal="center" vertical="center"/>
    </xf>
    <xf numFmtId="164" fontId="6" fillId="0" borderId="5" xfId="1" applyNumberFormat="1" applyFont="1" applyFill="1" applyBorder="1" applyAlignment="1">
      <alignment vertical="center"/>
    </xf>
    <xf numFmtId="3" fontId="6" fillId="0" borderId="12" xfId="0" applyNumberFormat="1" applyFont="1" applyFill="1" applyBorder="1" applyAlignment="1">
      <alignment vertical="center" wrapText="1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Alignment="1">
      <alignment vertical="center"/>
    </xf>
    <xf numFmtId="0" fontId="6" fillId="0" borderId="0" xfId="1" applyFont="1" applyAlignment="1">
      <alignment horizontal="center"/>
    </xf>
  </cellXfs>
  <cellStyles count="141">
    <cellStyle name="Comma" xfId="17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Normal" xfId="0" builtinId="0"/>
    <cellStyle name="Normal 2" xfId="1"/>
    <cellStyle name="Percent" xfId="42" builtinId="5"/>
    <cellStyle name="Percent 2" xfId="2"/>
  </cellStyles>
  <dxfs count="1">
    <dxf>
      <font>
        <color rgb="FF0000FF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3"/>
  <sheetViews>
    <sheetView tabSelected="1" zoomScale="125" zoomScaleNormal="125" zoomScalePageLayoutView="125" workbookViewId="0">
      <pane xSplit="3380" ySplit="1640" topLeftCell="G1" activePane="bottomRight"/>
      <selection activeCell="A2" sqref="A2"/>
      <selection pane="topRight" activeCell="H1" sqref="H1:N1048576"/>
      <selection pane="bottomLeft" activeCell="A4" sqref="A4"/>
      <selection pane="bottomRight" activeCell="H7" sqref="H7"/>
    </sheetView>
  </sheetViews>
  <sheetFormatPr baseColWidth="10" defaultRowHeight="15" x14ac:dyDescent="0"/>
  <cols>
    <col min="1" max="1" width="18.5" style="17" customWidth="1"/>
    <col min="2" max="2" width="11.83203125" style="29" customWidth="1"/>
    <col min="3" max="5" width="10.83203125" style="8"/>
    <col min="6" max="6" width="13.6640625" style="52" bestFit="1" customWidth="1"/>
    <col min="7" max="7" width="22" style="39" customWidth="1"/>
    <col min="8" max="8" width="41.5" style="24" customWidth="1"/>
    <col min="9" max="9" width="12.6640625" style="20" customWidth="1"/>
    <col min="10" max="10" width="10.83203125" style="105"/>
    <col min="11" max="12" width="13.33203125" style="27" customWidth="1"/>
    <col min="13" max="13" width="14.1640625" style="85" customWidth="1"/>
    <col min="14" max="14" width="53.33203125" style="54" customWidth="1"/>
    <col min="15" max="15" width="10.83203125" style="2" customWidth="1"/>
    <col min="16" max="16384" width="10.83203125" style="2"/>
  </cols>
  <sheetData>
    <row r="1" spans="1:14" s="1" customFormat="1" ht="52" customHeight="1" thickBot="1">
      <c r="A1" s="12" t="s">
        <v>314</v>
      </c>
      <c r="B1" s="7" t="s">
        <v>315</v>
      </c>
      <c r="C1" s="7" t="s">
        <v>316</v>
      </c>
      <c r="D1" s="9" t="s">
        <v>0</v>
      </c>
      <c r="E1" s="7" t="s">
        <v>312</v>
      </c>
      <c r="F1" s="49" t="s">
        <v>313</v>
      </c>
      <c r="G1" s="44" t="s">
        <v>311</v>
      </c>
      <c r="H1" s="21" t="s">
        <v>114</v>
      </c>
      <c r="I1" s="45" t="s">
        <v>116</v>
      </c>
      <c r="J1" s="83" t="s">
        <v>316</v>
      </c>
      <c r="K1" s="45" t="s">
        <v>328</v>
      </c>
      <c r="L1" s="46" t="s">
        <v>329</v>
      </c>
      <c r="M1" s="47" t="s">
        <v>330</v>
      </c>
      <c r="N1" s="48" t="s">
        <v>111</v>
      </c>
    </row>
    <row r="2" spans="1:14">
      <c r="A2" s="16" t="s">
        <v>1</v>
      </c>
      <c r="B2" s="27">
        <v>2</v>
      </c>
      <c r="C2" s="10">
        <v>8574</v>
      </c>
      <c r="D2" s="10">
        <v>9152</v>
      </c>
      <c r="E2" s="10">
        <v>578</v>
      </c>
      <c r="F2" s="50">
        <v>6.7413109400513177E-2</v>
      </c>
      <c r="G2" s="41" t="str">
        <f>A2</f>
        <v>Addison-1</v>
      </c>
      <c r="H2" s="22" t="s">
        <v>115</v>
      </c>
      <c r="I2" s="13">
        <v>2</v>
      </c>
      <c r="J2" s="10">
        <v>8574</v>
      </c>
      <c r="K2" s="32">
        <v>9152</v>
      </c>
      <c r="L2" s="32">
        <v>578</v>
      </c>
      <c r="M2" s="33">
        <v>6.741310940051326E-2</v>
      </c>
      <c r="N2" s="53" t="s">
        <v>2</v>
      </c>
    </row>
    <row r="3" spans="1:14" ht="30" customHeight="1">
      <c r="A3" s="16" t="s">
        <v>3</v>
      </c>
      <c r="B3" s="27">
        <v>1</v>
      </c>
      <c r="C3" s="10">
        <v>4287</v>
      </c>
      <c r="D3" s="10">
        <v>4688</v>
      </c>
      <c r="E3" s="10">
        <v>401</v>
      </c>
      <c r="F3" s="50">
        <v>9.3538605085141127E-2</v>
      </c>
      <c r="G3" s="41" t="s">
        <v>227</v>
      </c>
      <c r="H3" s="22" t="s">
        <v>117</v>
      </c>
      <c r="I3" s="13">
        <v>1</v>
      </c>
      <c r="J3" s="10">
        <v>4287</v>
      </c>
      <c r="K3" s="32">
        <v>4329</v>
      </c>
      <c r="L3" s="32">
        <v>42</v>
      </c>
      <c r="M3" s="33">
        <v>9.7970608817354865E-3</v>
      </c>
      <c r="N3" s="54" t="s">
        <v>4</v>
      </c>
    </row>
    <row r="4" spans="1:14" ht="32" customHeight="1">
      <c r="A4" s="16" t="s">
        <v>5</v>
      </c>
      <c r="B4" s="27">
        <v>2</v>
      </c>
      <c r="C4" s="10">
        <v>8574</v>
      </c>
      <c r="D4" s="10">
        <v>7656</v>
      </c>
      <c r="E4" s="10">
        <v>-918</v>
      </c>
      <c r="F4" s="50">
        <v>-0.10706787963610917</v>
      </c>
      <c r="G4" s="41" t="s">
        <v>228</v>
      </c>
      <c r="H4" s="22" t="s">
        <v>124</v>
      </c>
      <c r="I4" s="13">
        <v>2</v>
      </c>
      <c r="J4" s="10">
        <v>8574</v>
      </c>
      <c r="K4" s="32">
        <v>8011</v>
      </c>
      <c r="L4" s="32">
        <v>-563</v>
      </c>
      <c r="M4" s="33">
        <v>-6.5663634243060431E-2</v>
      </c>
      <c r="N4" s="54" t="s">
        <v>305</v>
      </c>
    </row>
    <row r="5" spans="1:14">
      <c r="A5" s="16" t="s">
        <v>6</v>
      </c>
      <c r="B5" s="27">
        <v>2</v>
      </c>
      <c r="C5" s="10">
        <v>8574</v>
      </c>
      <c r="D5" s="10">
        <v>8940</v>
      </c>
      <c r="E5" s="10">
        <v>366</v>
      </c>
      <c r="F5" s="50">
        <v>4.2687193841847444E-2</v>
      </c>
      <c r="G5" s="42" t="s">
        <v>229</v>
      </c>
      <c r="H5" s="22" t="s">
        <v>118</v>
      </c>
      <c r="I5" s="13">
        <v>2</v>
      </c>
      <c r="J5" s="10">
        <v>8574</v>
      </c>
      <c r="K5" s="32">
        <v>8139</v>
      </c>
      <c r="L5" s="32">
        <v>-435</v>
      </c>
      <c r="M5" s="33">
        <v>-5.073477956613015E-2</v>
      </c>
      <c r="N5" s="55" t="s">
        <v>306</v>
      </c>
    </row>
    <row r="6" spans="1:14">
      <c r="A6" s="16" t="s">
        <v>7</v>
      </c>
      <c r="B6" s="27">
        <v>1</v>
      </c>
      <c r="C6" s="10">
        <v>4287</v>
      </c>
      <c r="D6" s="10">
        <v>3722</v>
      </c>
      <c r="E6" s="10">
        <v>-565</v>
      </c>
      <c r="F6" s="50">
        <v>-0.13179379519477491</v>
      </c>
      <c r="G6" s="42" t="s">
        <v>230</v>
      </c>
      <c r="H6" s="22" t="s">
        <v>119</v>
      </c>
      <c r="I6" s="13">
        <v>1</v>
      </c>
      <c r="J6" s="10">
        <v>4287</v>
      </c>
      <c r="K6" s="32">
        <v>4168</v>
      </c>
      <c r="L6" s="32">
        <v>-119</v>
      </c>
      <c r="M6" s="33">
        <v>-2.7758339164917212E-2</v>
      </c>
      <c r="N6" s="54" t="s">
        <v>8</v>
      </c>
    </row>
    <row r="7" spans="1:14" ht="30">
      <c r="A7" s="17" t="s">
        <v>9</v>
      </c>
      <c r="B7" s="27">
        <v>1</v>
      </c>
      <c r="C7" s="10">
        <v>4287</v>
      </c>
      <c r="D7" s="10">
        <v>3878</v>
      </c>
      <c r="E7" s="10">
        <v>-409</v>
      </c>
      <c r="F7" s="50">
        <v>-9.5404711919757412E-2</v>
      </c>
      <c r="G7" s="42" t="s">
        <v>231</v>
      </c>
      <c r="H7" s="22" t="s">
        <v>120</v>
      </c>
      <c r="I7" s="13">
        <v>1</v>
      </c>
      <c r="J7" s="10">
        <v>4287</v>
      </c>
      <c r="K7" s="32">
        <v>4184</v>
      </c>
      <c r="L7" s="32">
        <v>-103</v>
      </c>
      <c r="M7" s="33">
        <v>-2.4026125495684614E-2</v>
      </c>
      <c r="N7" s="54" t="s">
        <v>10</v>
      </c>
    </row>
    <row r="8" spans="1:14">
      <c r="A8" s="16" t="s">
        <v>11</v>
      </c>
      <c r="B8" s="27">
        <v>1</v>
      </c>
      <c r="C8" s="10">
        <v>4287</v>
      </c>
      <c r="D8" s="10">
        <v>3613</v>
      </c>
      <c r="E8" s="10">
        <v>-674</v>
      </c>
      <c r="F8" s="50">
        <v>-0.15721950081642175</v>
      </c>
      <c r="G8" s="41" t="s">
        <v>232</v>
      </c>
      <c r="H8" s="22" t="s">
        <v>121</v>
      </c>
      <c r="I8" s="13">
        <v>1</v>
      </c>
      <c r="J8" s="10">
        <v>4287</v>
      </c>
      <c r="K8" s="32">
        <v>4119</v>
      </c>
      <c r="L8" s="32">
        <v>-168</v>
      </c>
      <c r="M8" s="85">
        <v>-3.9188243526941946E-2</v>
      </c>
      <c r="N8" s="54" t="s">
        <v>112</v>
      </c>
    </row>
    <row r="9" spans="1:14" ht="43" customHeight="1">
      <c r="A9" s="16" t="s">
        <v>12</v>
      </c>
      <c r="B9" s="27">
        <v>2</v>
      </c>
      <c r="C9" s="10">
        <v>8574</v>
      </c>
      <c r="D9" s="10">
        <v>7795</v>
      </c>
      <c r="E9" s="10">
        <v>-779</v>
      </c>
      <c r="F9" s="50">
        <v>-9.0856076510380204E-2</v>
      </c>
      <c r="G9" s="41" t="s">
        <v>233</v>
      </c>
      <c r="H9" s="22" t="s">
        <v>123</v>
      </c>
      <c r="I9" s="13">
        <v>2</v>
      </c>
      <c r="J9" s="10">
        <v>8574</v>
      </c>
      <c r="K9" s="32">
        <v>7999</v>
      </c>
      <c r="L9" s="32">
        <v>-575</v>
      </c>
      <c r="M9" s="85">
        <v>-6.7063214369022628E-2</v>
      </c>
      <c r="N9" s="19" t="s">
        <v>318</v>
      </c>
    </row>
    <row r="10" spans="1:14" ht="29" customHeight="1">
      <c r="A10" s="16" t="s">
        <v>13</v>
      </c>
      <c r="B10" s="27">
        <v>2</v>
      </c>
      <c r="C10" s="10">
        <v>8574</v>
      </c>
      <c r="D10" s="10">
        <v>7538</v>
      </c>
      <c r="E10" s="10">
        <v>-1036</v>
      </c>
      <c r="F10" s="50">
        <v>-0.12083041754140425</v>
      </c>
      <c r="G10" s="42" t="s">
        <v>234</v>
      </c>
      <c r="H10" s="22" t="s">
        <v>122</v>
      </c>
      <c r="I10" s="13">
        <v>2</v>
      </c>
      <c r="J10" s="10">
        <v>8574</v>
      </c>
      <c r="K10" s="32">
        <v>8079</v>
      </c>
      <c r="L10" s="32">
        <v>-495</v>
      </c>
      <c r="M10" s="85">
        <v>-5.7732680195941244E-2</v>
      </c>
      <c r="N10" s="19" t="s">
        <v>319</v>
      </c>
    </row>
    <row r="11" spans="1:14" ht="49" customHeight="1">
      <c r="A11" s="16" t="s">
        <v>14</v>
      </c>
      <c r="B11" s="27">
        <v>1</v>
      </c>
      <c r="C11" s="10">
        <v>4287</v>
      </c>
      <c r="D11" s="10">
        <v>3889</v>
      </c>
      <c r="E11" s="10">
        <v>-398</v>
      </c>
      <c r="F11" s="50">
        <v>-9.2838815022160015E-2</v>
      </c>
      <c r="G11" s="42" t="s">
        <v>235</v>
      </c>
      <c r="H11" s="22" t="s">
        <v>125</v>
      </c>
      <c r="I11" s="13">
        <v>1</v>
      </c>
      <c r="J11" s="10">
        <v>4287</v>
      </c>
      <c r="K11" s="32">
        <v>4036</v>
      </c>
      <c r="L11" s="32">
        <v>-251</v>
      </c>
      <c r="M11" s="85">
        <v>-5.8549101936085868E-2</v>
      </c>
      <c r="N11" s="19" t="s">
        <v>203</v>
      </c>
    </row>
    <row r="12" spans="1:14" ht="30">
      <c r="A12" s="16" t="s">
        <v>15</v>
      </c>
      <c r="B12" s="27">
        <v>2</v>
      </c>
      <c r="C12" s="10">
        <v>8574</v>
      </c>
      <c r="D12" s="10">
        <v>8102</v>
      </c>
      <c r="E12" s="10">
        <v>-472</v>
      </c>
      <c r="F12" s="50">
        <v>-5.5050151621180314E-2</v>
      </c>
      <c r="G12" s="42" t="s">
        <v>236</v>
      </c>
      <c r="H12" s="22" t="s">
        <v>126</v>
      </c>
      <c r="I12" s="13">
        <v>2</v>
      </c>
      <c r="J12" s="10">
        <v>8574</v>
      </c>
      <c r="K12" s="32">
        <v>8005</v>
      </c>
      <c r="L12" s="32">
        <v>-569</v>
      </c>
      <c r="M12" s="85">
        <v>-6.6363424306041474E-2</v>
      </c>
      <c r="N12" s="54" t="s">
        <v>204</v>
      </c>
    </row>
    <row r="13" spans="1:14" ht="30">
      <c r="A13" s="16" t="s">
        <v>16</v>
      </c>
      <c r="B13" s="27">
        <v>1</v>
      </c>
      <c r="C13" s="10">
        <v>4287</v>
      </c>
      <c r="D13" s="10">
        <v>4335</v>
      </c>
      <c r="E13" s="10">
        <v>48</v>
      </c>
      <c r="F13" s="50">
        <v>1.119664100769769E-2</v>
      </c>
      <c r="G13" s="41" t="str">
        <f t="shared" ref="G13:G66" si="0">A13</f>
        <v>Bennington-Rutland</v>
      </c>
      <c r="H13" s="22" t="s">
        <v>127</v>
      </c>
      <c r="I13" s="13">
        <v>1</v>
      </c>
      <c r="J13" s="10">
        <v>4287</v>
      </c>
      <c r="K13" s="32">
        <v>4335</v>
      </c>
      <c r="L13" s="32">
        <v>48</v>
      </c>
      <c r="M13" s="85">
        <v>1.1196641007697794E-2</v>
      </c>
      <c r="N13" s="53" t="s">
        <v>2</v>
      </c>
    </row>
    <row r="14" spans="1:14">
      <c r="A14" s="16" t="s">
        <v>17</v>
      </c>
      <c r="B14" s="27">
        <v>1</v>
      </c>
      <c r="C14" s="10">
        <v>4287</v>
      </c>
      <c r="D14" s="10">
        <v>4096</v>
      </c>
      <c r="E14" s="10">
        <v>-191</v>
      </c>
      <c r="F14" s="50">
        <v>-4.4553300676463729E-2</v>
      </c>
      <c r="G14" s="42" t="s">
        <v>17</v>
      </c>
      <c r="H14" s="22" t="s">
        <v>144</v>
      </c>
      <c r="I14" s="13">
        <v>1</v>
      </c>
      <c r="J14" s="10">
        <v>4287</v>
      </c>
      <c r="K14" s="26">
        <v>4096</v>
      </c>
      <c r="L14" s="26">
        <v>-191</v>
      </c>
      <c r="M14" s="40">
        <v>-4.4553300676463681E-2</v>
      </c>
      <c r="N14" s="56" t="s">
        <v>2</v>
      </c>
    </row>
    <row r="15" spans="1:14">
      <c r="A15" s="16" t="s">
        <v>18</v>
      </c>
      <c r="B15" s="27">
        <v>1</v>
      </c>
      <c r="C15" s="10">
        <v>4287</v>
      </c>
      <c r="D15" s="10">
        <v>4084</v>
      </c>
      <c r="E15" s="10">
        <v>-203</v>
      </c>
      <c r="F15" s="50">
        <v>-4.735246092838815E-2</v>
      </c>
      <c r="G15" s="41" t="str">
        <f t="shared" si="0"/>
        <v>Caledonia-2</v>
      </c>
      <c r="H15" s="22" t="s">
        <v>145</v>
      </c>
      <c r="I15" s="13">
        <v>1</v>
      </c>
      <c r="J15" s="10">
        <v>4287</v>
      </c>
      <c r="K15" s="26">
        <v>4084</v>
      </c>
      <c r="L15" s="26">
        <v>-203</v>
      </c>
      <c r="M15" s="40">
        <v>-4.7352460928388185E-2</v>
      </c>
      <c r="N15" s="56" t="s">
        <v>2</v>
      </c>
    </row>
    <row r="16" spans="1:14">
      <c r="A16" s="16" t="s">
        <v>19</v>
      </c>
      <c r="B16" s="27">
        <v>2</v>
      </c>
      <c r="C16" s="10">
        <v>8574</v>
      </c>
      <c r="D16" s="10">
        <v>7364</v>
      </c>
      <c r="E16" s="10">
        <v>-1210</v>
      </c>
      <c r="F16" s="50">
        <v>-0.14112432936785632</v>
      </c>
      <c r="G16" s="42" t="s">
        <v>289</v>
      </c>
      <c r="H16" s="22" t="s">
        <v>147</v>
      </c>
      <c r="I16" s="13">
        <v>2</v>
      </c>
      <c r="J16" s="10">
        <v>8574</v>
      </c>
      <c r="K16" s="26">
        <v>9080</v>
      </c>
      <c r="L16" s="26">
        <v>506</v>
      </c>
      <c r="M16" s="40">
        <v>5.9015628644739859E-2</v>
      </c>
      <c r="N16" s="57" t="s">
        <v>331</v>
      </c>
    </row>
    <row r="17" spans="1:14" ht="30">
      <c r="A17" s="16" t="s">
        <v>20</v>
      </c>
      <c r="B17" s="27">
        <v>2</v>
      </c>
      <c r="C17" s="10">
        <v>8574</v>
      </c>
      <c r="D17" s="10">
        <v>8055</v>
      </c>
      <c r="E17" s="10">
        <v>-519</v>
      </c>
      <c r="F17" s="50">
        <v>-6.0531840447865637E-2</v>
      </c>
      <c r="G17" s="42" t="s">
        <v>237</v>
      </c>
      <c r="H17" s="22" t="s">
        <v>148</v>
      </c>
      <c r="I17" s="13">
        <v>2</v>
      </c>
      <c r="J17" s="10">
        <v>8574</v>
      </c>
      <c r="K17" s="26">
        <v>8429</v>
      </c>
      <c r="L17" s="26">
        <v>-145</v>
      </c>
      <c r="M17" s="40">
        <v>-1.691159318871005E-2</v>
      </c>
      <c r="N17" s="58" t="s">
        <v>332</v>
      </c>
    </row>
    <row r="18" spans="1:14" ht="30">
      <c r="A18" s="16" t="s">
        <v>21</v>
      </c>
      <c r="B18" s="27">
        <v>1</v>
      </c>
      <c r="C18" s="10">
        <v>4287</v>
      </c>
      <c r="D18" s="10">
        <v>4493</v>
      </c>
      <c r="E18" s="10">
        <v>206</v>
      </c>
      <c r="F18" s="50">
        <v>4.8052250991369255E-2</v>
      </c>
      <c r="G18" s="41" t="str">
        <f t="shared" si="0"/>
        <v>Caledonia-Washington</v>
      </c>
      <c r="H18" s="22" t="s">
        <v>146</v>
      </c>
      <c r="I18" s="13">
        <v>1</v>
      </c>
      <c r="J18" s="10">
        <v>4287</v>
      </c>
      <c r="K18" s="26">
        <v>4493</v>
      </c>
      <c r="L18" s="26">
        <v>206</v>
      </c>
      <c r="M18" s="40">
        <v>4.8052250991369228E-2</v>
      </c>
      <c r="N18" s="82" t="s">
        <v>2</v>
      </c>
    </row>
    <row r="19" spans="1:14">
      <c r="A19" s="16" t="s">
        <v>22</v>
      </c>
      <c r="B19" s="27">
        <v>1</v>
      </c>
      <c r="C19" s="10">
        <v>4287</v>
      </c>
      <c r="D19" s="10">
        <v>4167</v>
      </c>
      <c r="E19" s="10">
        <v>-120</v>
      </c>
      <c r="F19" s="50">
        <v>-2.7991602519244228E-2</v>
      </c>
      <c r="G19" s="41" t="str">
        <f t="shared" si="0"/>
        <v>Chittenden-1</v>
      </c>
      <c r="H19" s="22" t="s">
        <v>149</v>
      </c>
      <c r="I19" s="13">
        <v>1</v>
      </c>
      <c r="J19" s="10">
        <v>4287</v>
      </c>
      <c r="K19" s="26">
        <v>4167</v>
      </c>
      <c r="L19" s="26">
        <v>-120</v>
      </c>
      <c r="M19" s="33">
        <v>-2.7991602519244263E-2</v>
      </c>
      <c r="N19" s="59" t="s">
        <v>2</v>
      </c>
    </row>
    <row r="20" spans="1:14">
      <c r="A20" s="16" t="s">
        <v>23</v>
      </c>
      <c r="B20" s="27">
        <v>2</v>
      </c>
      <c r="C20" s="10">
        <v>8574</v>
      </c>
      <c r="D20" s="10">
        <v>10103</v>
      </c>
      <c r="E20" s="10">
        <v>1529</v>
      </c>
      <c r="F20" s="50">
        <v>0.17832983438301842</v>
      </c>
      <c r="G20" s="42" t="s">
        <v>238</v>
      </c>
      <c r="H20" s="22" t="s">
        <v>150</v>
      </c>
      <c r="I20" s="13">
        <v>2</v>
      </c>
      <c r="J20" s="10">
        <v>8574</v>
      </c>
      <c r="K20" s="26">
        <v>8722</v>
      </c>
      <c r="L20" s="26">
        <v>148</v>
      </c>
      <c r="M20" s="33">
        <v>1.7261488220200683E-2</v>
      </c>
      <c r="N20" s="60" t="s">
        <v>205</v>
      </c>
    </row>
    <row r="21" spans="1:14">
      <c r="A21" s="16" t="s">
        <v>24</v>
      </c>
      <c r="B21" s="27">
        <v>2</v>
      </c>
      <c r="C21" s="10">
        <v>8574</v>
      </c>
      <c r="D21" s="10">
        <v>8233</v>
      </c>
      <c r="E21" s="10">
        <v>-341</v>
      </c>
      <c r="F21" s="50">
        <v>-3.9771401912759505E-2</v>
      </c>
      <c r="G21" s="41" t="str">
        <f t="shared" si="0"/>
        <v>Chittenden-3</v>
      </c>
      <c r="H21" s="22" t="s">
        <v>151</v>
      </c>
      <c r="I21" s="13">
        <v>2</v>
      </c>
      <c r="J21" s="10">
        <v>8574</v>
      </c>
      <c r="K21" s="26">
        <v>8233</v>
      </c>
      <c r="L21" s="26">
        <v>-341</v>
      </c>
      <c r="M21" s="33">
        <v>-3.9771401912759519E-2</v>
      </c>
      <c r="N21" s="59" t="s">
        <v>2</v>
      </c>
    </row>
    <row r="22" spans="1:14">
      <c r="A22" s="16" t="s">
        <v>25</v>
      </c>
      <c r="B22" s="27">
        <v>1</v>
      </c>
      <c r="C22" s="10">
        <v>4287</v>
      </c>
      <c r="D22" s="10">
        <v>3970</v>
      </c>
      <c r="E22" s="10">
        <v>-317</v>
      </c>
      <c r="F22" s="50">
        <v>-7.3944483321670168E-2</v>
      </c>
      <c r="G22" s="42" t="s">
        <v>239</v>
      </c>
      <c r="H22" s="22" t="s">
        <v>152</v>
      </c>
      <c r="I22" s="13">
        <v>1</v>
      </c>
      <c r="J22" s="10">
        <v>4287</v>
      </c>
      <c r="K22" s="26">
        <v>4120</v>
      </c>
      <c r="L22" s="26">
        <v>-167</v>
      </c>
      <c r="M22" s="33">
        <v>-3.8954980172614895E-2</v>
      </c>
      <c r="N22" s="60" t="s">
        <v>201</v>
      </c>
    </row>
    <row r="23" spans="1:14">
      <c r="A23" s="16" t="s">
        <v>26</v>
      </c>
      <c r="B23" s="27">
        <v>1</v>
      </c>
      <c r="C23" s="10">
        <v>4287</v>
      </c>
      <c r="D23" s="10">
        <v>4640</v>
      </c>
      <c r="E23" s="10">
        <v>353</v>
      </c>
      <c r="F23" s="50">
        <v>8.234196407744343E-2</v>
      </c>
      <c r="G23" s="42" t="s">
        <v>240</v>
      </c>
      <c r="H23" s="22" t="s">
        <v>153</v>
      </c>
      <c r="I23" s="13">
        <v>1</v>
      </c>
      <c r="J23" s="10">
        <v>4287</v>
      </c>
      <c r="K23" s="26">
        <v>4490</v>
      </c>
      <c r="L23" s="26">
        <v>203</v>
      </c>
      <c r="M23" s="33">
        <v>4.7352460928388185E-2</v>
      </c>
      <c r="N23" s="61" t="s">
        <v>202</v>
      </c>
    </row>
    <row r="24" spans="1:14">
      <c r="A24" s="16" t="s">
        <v>27</v>
      </c>
      <c r="B24" s="27">
        <v>1</v>
      </c>
      <c r="C24" s="10">
        <v>4287</v>
      </c>
      <c r="D24" s="10">
        <v>4261</v>
      </c>
      <c r="E24" s="10">
        <v>-26</v>
      </c>
      <c r="F24" s="50">
        <v>-6.0648472125029154E-3</v>
      </c>
      <c r="G24" s="41" t="str">
        <f t="shared" si="0"/>
        <v>Chittenden-5-1</v>
      </c>
      <c r="H24" s="22" t="s">
        <v>154</v>
      </c>
      <c r="I24" s="13">
        <v>1</v>
      </c>
      <c r="J24" s="10">
        <v>4287</v>
      </c>
      <c r="K24" s="26">
        <v>4261</v>
      </c>
      <c r="L24" s="26">
        <v>-26</v>
      </c>
      <c r="M24" s="33">
        <v>-6.0648472125028885E-3</v>
      </c>
      <c r="N24" s="56" t="s">
        <v>2</v>
      </c>
    </row>
    <row r="25" spans="1:14">
      <c r="A25" s="16" t="s">
        <v>28</v>
      </c>
      <c r="B25" s="27">
        <v>1</v>
      </c>
      <c r="C25" s="10">
        <v>4287</v>
      </c>
      <c r="D25" s="10">
        <v>4250</v>
      </c>
      <c r="E25" s="10">
        <v>-37</v>
      </c>
      <c r="F25" s="50">
        <v>-8.6307441101003031E-3</v>
      </c>
      <c r="G25" s="41" t="str">
        <f t="shared" si="0"/>
        <v>Chittenden-5-2</v>
      </c>
      <c r="H25" s="22" t="s">
        <v>155</v>
      </c>
      <c r="I25" s="13">
        <v>1</v>
      </c>
      <c r="J25" s="10">
        <v>4287</v>
      </c>
      <c r="K25" s="26">
        <v>4250</v>
      </c>
      <c r="L25" s="26">
        <v>-37</v>
      </c>
      <c r="M25" s="33">
        <v>-8.6307441101003413E-3</v>
      </c>
      <c r="N25" s="56" t="s">
        <v>2</v>
      </c>
    </row>
    <row r="26" spans="1:14">
      <c r="A26" s="16" t="s">
        <v>29</v>
      </c>
      <c r="B26" s="27">
        <v>2</v>
      </c>
      <c r="C26" s="10">
        <v>8574</v>
      </c>
      <c r="D26" s="10">
        <v>8315</v>
      </c>
      <c r="E26" s="10">
        <v>-259</v>
      </c>
      <c r="F26" s="50">
        <v>-3.0207604385351063E-2</v>
      </c>
      <c r="G26" s="42" t="s">
        <v>296</v>
      </c>
      <c r="H26" s="22" t="s">
        <v>156</v>
      </c>
      <c r="I26" s="13">
        <v>2</v>
      </c>
      <c r="J26" s="10">
        <v>8574</v>
      </c>
      <c r="K26" s="26">
        <v>9020</v>
      </c>
      <c r="L26" s="26">
        <v>446</v>
      </c>
      <c r="M26" s="33">
        <v>5.2017728014928766E-2</v>
      </c>
      <c r="N26" s="62" t="s">
        <v>320</v>
      </c>
    </row>
    <row r="27" spans="1:14">
      <c r="A27" s="16" t="s">
        <v>30</v>
      </c>
      <c r="B27" s="27">
        <v>1</v>
      </c>
      <c r="C27" s="10">
        <v>4287</v>
      </c>
      <c r="D27" s="10">
        <v>4359</v>
      </c>
      <c r="E27" s="10">
        <v>72</v>
      </c>
      <c r="F27" s="50">
        <v>1.6794961511546535E-2</v>
      </c>
      <c r="G27" s="42" t="s">
        <v>297</v>
      </c>
      <c r="H27" s="22" t="s">
        <v>156</v>
      </c>
      <c r="I27" s="13">
        <v>1</v>
      </c>
      <c r="J27" s="10">
        <v>4287</v>
      </c>
      <c r="K27" s="26">
        <v>4542</v>
      </c>
      <c r="L27" s="26">
        <v>255</v>
      </c>
      <c r="M27" s="33">
        <v>5.9482155353393962E-2</v>
      </c>
      <c r="N27" s="62" t="s">
        <v>320</v>
      </c>
    </row>
    <row r="28" spans="1:14">
      <c r="A28" s="16" t="s">
        <v>31</v>
      </c>
      <c r="B28" s="27">
        <v>2</v>
      </c>
      <c r="C28" s="10">
        <v>8574</v>
      </c>
      <c r="D28" s="10">
        <v>9179</v>
      </c>
      <c r="E28" s="10">
        <v>605</v>
      </c>
      <c r="F28" s="50">
        <v>7.0562164683928161E-2</v>
      </c>
      <c r="G28" s="42" t="s">
        <v>298</v>
      </c>
      <c r="H28" s="22" t="s">
        <v>156</v>
      </c>
      <c r="I28" s="13">
        <v>2</v>
      </c>
      <c r="J28" s="10">
        <v>8574</v>
      </c>
      <c r="K28" s="26">
        <v>8954</v>
      </c>
      <c r="L28" s="26">
        <v>380</v>
      </c>
      <c r="M28" s="33">
        <v>4.4320037322136629E-2</v>
      </c>
      <c r="N28" s="62" t="s">
        <v>320</v>
      </c>
    </row>
    <row r="29" spans="1:14">
      <c r="A29" s="16" t="s">
        <v>32</v>
      </c>
      <c r="B29" s="27">
        <v>2</v>
      </c>
      <c r="C29" s="10">
        <v>8574</v>
      </c>
      <c r="D29" s="10">
        <v>9081</v>
      </c>
      <c r="E29" s="10">
        <v>507</v>
      </c>
      <c r="F29" s="50">
        <v>5.9132260321903427E-2</v>
      </c>
      <c r="G29" s="42" t="s">
        <v>299</v>
      </c>
      <c r="H29" s="22" t="s">
        <v>156</v>
      </c>
      <c r="I29" s="13">
        <v>2</v>
      </c>
      <c r="J29" s="10">
        <v>8574</v>
      </c>
      <c r="K29" s="26">
        <v>8978</v>
      </c>
      <c r="L29" s="26">
        <v>404</v>
      </c>
      <c r="M29" s="33">
        <v>4.7119197574061022E-2</v>
      </c>
      <c r="N29" s="62" t="s">
        <v>320</v>
      </c>
    </row>
    <row r="30" spans="1:14">
      <c r="A30" s="16" t="s">
        <v>33</v>
      </c>
      <c r="B30" s="27">
        <v>2</v>
      </c>
      <c r="C30" s="10">
        <v>8574</v>
      </c>
      <c r="D30" s="10">
        <v>8736</v>
      </c>
      <c r="E30" s="10">
        <v>162</v>
      </c>
      <c r="F30" s="50">
        <v>1.8894331700489854E-2</v>
      </c>
      <c r="G30" s="42" t="s">
        <v>300</v>
      </c>
      <c r="H30" s="22" t="s">
        <v>156</v>
      </c>
      <c r="I30" s="13">
        <v>2</v>
      </c>
      <c r="J30" s="10">
        <v>8574</v>
      </c>
      <c r="K30" s="26">
        <v>8738</v>
      </c>
      <c r="L30" s="26">
        <v>164</v>
      </c>
      <c r="M30" s="33">
        <v>1.9127595054816871E-2</v>
      </c>
      <c r="N30" s="62" t="s">
        <v>320</v>
      </c>
    </row>
    <row r="31" spans="1:14">
      <c r="A31" s="16" t="s">
        <v>34</v>
      </c>
      <c r="B31" s="27">
        <v>1</v>
      </c>
      <c r="C31" s="10">
        <v>4287</v>
      </c>
      <c r="D31" s="10">
        <v>4507</v>
      </c>
      <c r="E31" s="10">
        <v>220</v>
      </c>
      <c r="F31" s="50">
        <v>5.1317937951947751E-2</v>
      </c>
      <c r="G31" s="42" t="s">
        <v>301</v>
      </c>
      <c r="H31" s="22" t="s">
        <v>156</v>
      </c>
      <c r="I31" s="13">
        <v>1</v>
      </c>
      <c r="J31" s="10">
        <v>4287</v>
      </c>
      <c r="K31" s="26">
        <v>4511</v>
      </c>
      <c r="L31" s="26">
        <v>224</v>
      </c>
      <c r="M31" s="33">
        <v>5.2250991369255928E-2</v>
      </c>
      <c r="N31" s="62" t="s">
        <v>320</v>
      </c>
    </row>
    <row r="32" spans="1:14">
      <c r="A32" s="16" t="s">
        <v>35</v>
      </c>
      <c r="B32" s="27">
        <v>2</v>
      </c>
      <c r="C32" s="10">
        <v>8574</v>
      </c>
      <c r="D32" s="10">
        <v>8563</v>
      </c>
      <c r="E32" s="10">
        <v>-11</v>
      </c>
      <c r="F32" s="50">
        <v>-1.2829484487986936E-3</v>
      </c>
      <c r="G32" s="42" t="s">
        <v>302</v>
      </c>
      <c r="H32" s="22" t="s">
        <v>206</v>
      </c>
      <c r="I32" s="13">
        <v>2</v>
      </c>
      <c r="J32" s="10">
        <v>8574</v>
      </c>
      <c r="K32" s="26">
        <v>7997</v>
      </c>
      <c r="L32" s="26">
        <v>-577</v>
      </c>
      <c r="M32" s="33">
        <v>-6.7296477723349679E-2</v>
      </c>
      <c r="N32" s="63" t="s">
        <v>321</v>
      </c>
    </row>
    <row r="33" spans="1:14" ht="15" customHeight="1">
      <c r="A33" s="16" t="s">
        <v>36</v>
      </c>
      <c r="B33" s="27">
        <v>1</v>
      </c>
      <c r="C33" s="10">
        <v>4287</v>
      </c>
      <c r="D33" s="10">
        <v>4627</v>
      </c>
      <c r="E33" s="10">
        <v>340</v>
      </c>
      <c r="F33" s="50">
        <v>7.9309540471191972E-2</v>
      </c>
      <c r="G33" s="42" t="s">
        <v>241</v>
      </c>
      <c r="H33" s="22" t="s">
        <v>157</v>
      </c>
      <c r="I33" s="13">
        <v>1</v>
      </c>
      <c r="J33" s="10">
        <v>4287</v>
      </c>
      <c r="K33" s="26">
        <v>4535</v>
      </c>
      <c r="L33" s="26">
        <v>248</v>
      </c>
      <c r="M33" s="33">
        <v>5.7849311873104714E-2</v>
      </c>
      <c r="N33" s="86" t="s">
        <v>346</v>
      </c>
    </row>
    <row r="34" spans="1:14">
      <c r="A34" s="16" t="s">
        <v>37</v>
      </c>
      <c r="B34" s="27">
        <v>1</v>
      </c>
      <c r="C34" s="10">
        <v>4287</v>
      </c>
      <c r="D34" s="10">
        <v>5467</v>
      </c>
      <c r="E34" s="10">
        <v>1180</v>
      </c>
      <c r="F34" s="50">
        <v>0.27525075810590155</v>
      </c>
      <c r="G34" s="42" t="s">
        <v>242</v>
      </c>
      <c r="H34" s="22" t="s">
        <v>157</v>
      </c>
      <c r="I34" s="13">
        <v>1</v>
      </c>
      <c r="J34" s="10">
        <v>4287</v>
      </c>
      <c r="K34" s="26">
        <v>4165</v>
      </c>
      <c r="L34" s="26">
        <v>-122</v>
      </c>
      <c r="M34" s="33">
        <v>-2.8458129227898254E-2</v>
      </c>
      <c r="N34" s="86" t="s">
        <v>346</v>
      </c>
    </row>
    <row r="35" spans="1:14">
      <c r="A35" s="16" t="s">
        <v>38</v>
      </c>
      <c r="B35" s="27">
        <v>1</v>
      </c>
      <c r="C35" s="10">
        <v>4287</v>
      </c>
      <c r="D35" s="10">
        <v>5572</v>
      </c>
      <c r="E35" s="10">
        <v>1285</v>
      </c>
      <c r="F35" s="50">
        <v>0.29974341031024027</v>
      </c>
      <c r="G35" s="42" t="s">
        <v>243</v>
      </c>
      <c r="H35" s="22" t="s">
        <v>157</v>
      </c>
      <c r="I35" s="13">
        <v>1</v>
      </c>
      <c r="J35" s="10">
        <v>4287</v>
      </c>
      <c r="K35" s="26">
        <v>4216</v>
      </c>
      <c r="L35" s="26">
        <v>-71</v>
      </c>
      <c r="M35" s="33">
        <v>-1.6561698157219529E-2</v>
      </c>
      <c r="N35" s="86" t="s">
        <v>346</v>
      </c>
    </row>
    <row r="36" spans="1:14">
      <c r="A36" s="16" t="s">
        <v>39</v>
      </c>
      <c r="B36" s="27">
        <v>1</v>
      </c>
      <c r="C36" s="10">
        <v>4287</v>
      </c>
      <c r="D36" s="10">
        <v>4626</v>
      </c>
      <c r="E36" s="10">
        <v>339</v>
      </c>
      <c r="F36" s="50">
        <v>7.9076277116864935E-2</v>
      </c>
      <c r="G36" s="42" t="s">
        <v>244</v>
      </c>
      <c r="H36" s="22" t="s">
        <v>157</v>
      </c>
      <c r="I36" s="13">
        <v>1</v>
      </c>
      <c r="J36" s="10">
        <v>4287</v>
      </c>
      <c r="K36" s="26">
        <v>4357</v>
      </c>
      <c r="L36" s="26">
        <v>70</v>
      </c>
      <c r="M36" s="33">
        <v>1.6328434802892478E-2</v>
      </c>
      <c r="N36" s="86" t="s">
        <v>346</v>
      </c>
    </row>
    <row r="37" spans="1:14" ht="30">
      <c r="A37" s="18" t="s">
        <v>158</v>
      </c>
      <c r="B37" s="27"/>
      <c r="C37" s="10"/>
      <c r="D37" s="10"/>
      <c r="E37" s="10"/>
      <c r="F37" s="50"/>
      <c r="G37" s="42" t="s">
        <v>245</v>
      </c>
      <c r="H37" s="22" t="s">
        <v>159</v>
      </c>
      <c r="I37" s="87">
        <v>1</v>
      </c>
      <c r="J37" s="10"/>
      <c r="K37" s="26">
        <v>4400</v>
      </c>
      <c r="L37" s="26">
        <v>113</v>
      </c>
      <c r="M37" s="33">
        <v>2.6358759038954904E-2</v>
      </c>
      <c r="N37" s="86" t="s">
        <v>354</v>
      </c>
    </row>
    <row r="38" spans="1:14">
      <c r="A38" s="16" t="s">
        <v>40</v>
      </c>
      <c r="B38" s="27">
        <v>2</v>
      </c>
      <c r="C38" s="10">
        <v>8574</v>
      </c>
      <c r="D38" s="10">
        <v>9402</v>
      </c>
      <c r="E38" s="10">
        <v>828</v>
      </c>
      <c r="F38" s="50">
        <v>9.6571028691392585E-2</v>
      </c>
      <c r="G38" s="42" t="s">
        <v>246</v>
      </c>
      <c r="H38" s="22" t="s">
        <v>160</v>
      </c>
      <c r="I38" s="13">
        <v>2</v>
      </c>
      <c r="J38" s="10">
        <v>8574</v>
      </c>
      <c r="K38" s="88">
        <v>8137</v>
      </c>
      <c r="L38" s="88">
        <v>-437</v>
      </c>
      <c r="M38" s="89">
        <v>-5.0968042920457202E-2</v>
      </c>
      <c r="N38" s="90" t="s">
        <v>347</v>
      </c>
    </row>
    <row r="39" spans="1:14">
      <c r="A39" s="16" t="s">
        <v>41</v>
      </c>
      <c r="B39" s="27">
        <v>2</v>
      </c>
      <c r="C39" s="10">
        <v>8574</v>
      </c>
      <c r="D39" s="10">
        <v>10330</v>
      </c>
      <c r="E39" s="10">
        <v>1756</v>
      </c>
      <c r="F39" s="50">
        <v>0.20480522509913693</v>
      </c>
      <c r="G39" s="42" t="s">
        <v>247</v>
      </c>
      <c r="H39" s="22" t="s">
        <v>160</v>
      </c>
      <c r="I39" s="13">
        <v>2</v>
      </c>
      <c r="J39" s="10">
        <v>8574</v>
      </c>
      <c r="K39" s="88">
        <v>8741</v>
      </c>
      <c r="L39" s="88">
        <v>167</v>
      </c>
      <c r="M39" s="89">
        <v>1.9477490086307503E-2</v>
      </c>
      <c r="N39" s="64" t="s">
        <v>348</v>
      </c>
    </row>
    <row r="40" spans="1:14" ht="30">
      <c r="A40" s="16" t="s">
        <v>42</v>
      </c>
      <c r="B40" s="27">
        <v>1</v>
      </c>
      <c r="C40" s="10">
        <v>4287</v>
      </c>
      <c r="D40" s="10">
        <v>4424</v>
      </c>
      <c r="E40" s="10">
        <v>137</v>
      </c>
      <c r="F40" s="50">
        <v>3.1957079542803822E-2</v>
      </c>
      <c r="G40" s="42" t="s">
        <v>248</v>
      </c>
      <c r="H40" s="22" t="s">
        <v>161</v>
      </c>
      <c r="I40" s="87">
        <v>2</v>
      </c>
      <c r="J40" s="10">
        <v>4287</v>
      </c>
      <c r="K40" s="88">
        <v>8544</v>
      </c>
      <c r="L40" s="88">
        <v>-30</v>
      </c>
      <c r="M40" s="89">
        <v>-3.4989503149055468E-3</v>
      </c>
      <c r="N40" s="64" t="s">
        <v>355</v>
      </c>
    </row>
    <row r="41" spans="1:14" ht="30">
      <c r="A41" s="16" t="s">
        <v>43</v>
      </c>
      <c r="B41" s="27">
        <v>2</v>
      </c>
      <c r="C41" s="10">
        <v>8574</v>
      </c>
      <c r="D41" s="10">
        <v>8817</v>
      </c>
      <c r="E41" s="10">
        <v>243</v>
      </c>
      <c r="F41" s="50">
        <v>2.8341497550734781E-2</v>
      </c>
      <c r="G41" s="43" t="s">
        <v>303</v>
      </c>
      <c r="H41" s="22" t="s">
        <v>162</v>
      </c>
      <c r="I41" s="13">
        <v>2</v>
      </c>
      <c r="J41" s="10">
        <v>8574</v>
      </c>
      <c r="K41" s="69">
        <v>8756</v>
      </c>
      <c r="L41" s="26">
        <v>182</v>
      </c>
      <c r="M41" s="33">
        <v>2.1226965243760221E-2</v>
      </c>
      <c r="N41" s="61" t="s">
        <v>349</v>
      </c>
    </row>
    <row r="42" spans="1:14">
      <c r="A42" s="16" t="s">
        <v>44</v>
      </c>
      <c r="B42" s="27">
        <v>2</v>
      </c>
      <c r="C42" s="10">
        <v>8574</v>
      </c>
      <c r="D42" s="10">
        <v>8707</v>
      </c>
      <c r="E42" s="10">
        <v>133</v>
      </c>
      <c r="F42" s="50">
        <v>1.5512013062747841E-2</v>
      </c>
      <c r="G42" s="43" t="s">
        <v>304</v>
      </c>
      <c r="H42" s="22" t="s">
        <v>162</v>
      </c>
      <c r="I42" s="13">
        <v>2</v>
      </c>
      <c r="J42" s="10">
        <v>8574</v>
      </c>
      <c r="K42" s="69">
        <v>9048</v>
      </c>
      <c r="L42" s="26">
        <v>474</v>
      </c>
      <c r="M42" s="33">
        <v>5.5283414975507261E-2</v>
      </c>
      <c r="N42" s="61" t="s">
        <v>327</v>
      </c>
    </row>
    <row r="43" spans="1:14" ht="30">
      <c r="A43" s="16" t="s">
        <v>45</v>
      </c>
      <c r="B43" s="27">
        <v>2</v>
      </c>
      <c r="C43" s="10">
        <v>8574</v>
      </c>
      <c r="D43" s="10">
        <v>9341</v>
      </c>
      <c r="E43" s="10">
        <v>767</v>
      </c>
      <c r="F43" s="50">
        <v>8.9456496384418008E-2</v>
      </c>
      <c r="G43" s="42" t="s">
        <v>249</v>
      </c>
      <c r="H43" s="22" t="s">
        <v>163</v>
      </c>
      <c r="I43" s="13">
        <v>2</v>
      </c>
      <c r="J43" s="10">
        <v>8574</v>
      </c>
      <c r="K43" s="26">
        <v>9177</v>
      </c>
      <c r="L43" s="26">
        <v>603</v>
      </c>
      <c r="M43" s="33">
        <v>7.0328901329601123E-2</v>
      </c>
      <c r="N43" s="34" t="s">
        <v>322</v>
      </c>
    </row>
    <row r="44" spans="1:14" ht="60" customHeight="1">
      <c r="A44" s="16" t="s">
        <v>46</v>
      </c>
      <c r="B44" s="27">
        <v>1</v>
      </c>
      <c r="C44" s="10">
        <v>4287</v>
      </c>
      <c r="D44" s="10">
        <v>3674</v>
      </c>
      <c r="E44" s="10">
        <v>-613</v>
      </c>
      <c r="F44" s="50">
        <v>-0.14299043620247259</v>
      </c>
      <c r="G44" s="41" t="s">
        <v>250</v>
      </c>
      <c r="H44" s="22" t="s">
        <v>165</v>
      </c>
      <c r="I44" s="13">
        <v>1</v>
      </c>
      <c r="J44" s="10">
        <v>4287</v>
      </c>
      <c r="K44" s="26">
        <v>4112</v>
      </c>
      <c r="L44" s="26">
        <v>-175</v>
      </c>
      <c r="M44" s="33">
        <v>-4.0821087007231194E-2</v>
      </c>
      <c r="N44" s="64" t="s">
        <v>164</v>
      </c>
    </row>
    <row r="45" spans="1:14" ht="45">
      <c r="A45" s="16" t="s">
        <v>47</v>
      </c>
      <c r="B45" s="27">
        <v>1</v>
      </c>
      <c r="C45" s="10">
        <v>4287</v>
      </c>
      <c r="D45" s="10">
        <v>3762</v>
      </c>
      <c r="E45" s="10">
        <v>-525</v>
      </c>
      <c r="F45" s="50">
        <v>-0.1224632610216935</v>
      </c>
      <c r="G45" s="41" t="s">
        <v>251</v>
      </c>
      <c r="H45" s="22" t="s">
        <v>166</v>
      </c>
      <c r="I45" s="13">
        <v>1</v>
      </c>
      <c r="J45" s="10">
        <v>4287</v>
      </c>
      <c r="K45" s="26">
        <v>4609</v>
      </c>
      <c r="L45" s="26">
        <v>322</v>
      </c>
      <c r="M45" s="33">
        <v>7.5110800093305397E-2</v>
      </c>
      <c r="N45" s="64" t="s">
        <v>333</v>
      </c>
    </row>
    <row r="46" spans="1:14">
      <c r="A46" s="16" t="s">
        <v>48</v>
      </c>
      <c r="B46" s="27">
        <v>1</v>
      </c>
      <c r="C46" s="10">
        <v>4287</v>
      </c>
      <c r="D46" s="10">
        <v>4845</v>
      </c>
      <c r="E46" s="10">
        <v>558</v>
      </c>
      <c r="F46" s="50">
        <v>0.13016095171448566</v>
      </c>
      <c r="G46" s="41" t="s">
        <v>252</v>
      </c>
      <c r="H46" s="22" t="s">
        <v>307</v>
      </c>
      <c r="I46" s="87">
        <v>2</v>
      </c>
      <c r="J46" s="10">
        <v>4287</v>
      </c>
      <c r="K46" s="26">
        <v>8834</v>
      </c>
      <c r="L46" s="26">
        <v>260</v>
      </c>
      <c r="M46" s="33">
        <v>3.0324236062514665E-2</v>
      </c>
      <c r="N46" s="65" t="s">
        <v>334</v>
      </c>
    </row>
    <row r="47" spans="1:14">
      <c r="A47" s="16" t="s">
        <v>49</v>
      </c>
      <c r="B47" s="27">
        <v>1</v>
      </c>
      <c r="C47" s="10">
        <v>4287</v>
      </c>
      <c r="D47" s="10">
        <v>5014</v>
      </c>
      <c r="E47" s="10">
        <v>727</v>
      </c>
      <c r="F47" s="50">
        <v>0.1695824585957546</v>
      </c>
      <c r="G47" s="41"/>
      <c r="H47" s="22"/>
      <c r="I47" s="13">
        <v>0</v>
      </c>
      <c r="J47" s="10">
        <v>4287</v>
      </c>
      <c r="K47" s="26">
        <v>0</v>
      </c>
      <c r="L47" s="26"/>
      <c r="M47" s="33"/>
      <c r="N47" s="56" t="s">
        <v>308</v>
      </c>
    </row>
    <row r="48" spans="1:14">
      <c r="A48" s="16" t="s">
        <v>50</v>
      </c>
      <c r="B48" s="27">
        <v>2</v>
      </c>
      <c r="C48" s="10">
        <v>8574</v>
      </c>
      <c r="D48" s="10">
        <v>9130</v>
      </c>
      <c r="E48" s="10">
        <v>556</v>
      </c>
      <c r="F48" s="50">
        <v>6.4847212502915794E-2</v>
      </c>
      <c r="G48" s="41" t="str">
        <f t="shared" si="0"/>
        <v>Franklin-3-1</v>
      </c>
      <c r="H48" s="22" t="s">
        <v>167</v>
      </c>
      <c r="I48" s="13">
        <v>2</v>
      </c>
      <c r="J48" s="10">
        <v>8574</v>
      </c>
      <c r="K48" s="26">
        <v>9130</v>
      </c>
      <c r="L48" s="91">
        <v>556</v>
      </c>
      <c r="M48" s="92">
        <v>6.4847212502915808E-2</v>
      </c>
      <c r="N48" s="59" t="s">
        <v>2</v>
      </c>
    </row>
    <row r="49" spans="1:14">
      <c r="A49" s="16" t="s">
        <v>51</v>
      </c>
      <c r="B49" s="27">
        <v>1</v>
      </c>
      <c r="C49" s="10">
        <v>4287</v>
      </c>
      <c r="D49" s="10">
        <v>4735</v>
      </c>
      <c r="E49" s="10">
        <v>448</v>
      </c>
      <c r="F49" s="50">
        <v>0.10450198273851179</v>
      </c>
      <c r="G49" s="42" t="s">
        <v>253</v>
      </c>
      <c r="H49" s="22" t="s">
        <v>168</v>
      </c>
      <c r="I49" s="13">
        <v>1</v>
      </c>
      <c r="J49" s="10">
        <v>4287</v>
      </c>
      <c r="K49" s="26">
        <v>4541</v>
      </c>
      <c r="L49" s="26">
        <v>254</v>
      </c>
      <c r="M49" s="33">
        <v>5.9248891999067022E-2</v>
      </c>
      <c r="N49" s="66" t="s">
        <v>209</v>
      </c>
    </row>
    <row r="50" spans="1:14" ht="30">
      <c r="A50" s="16" t="s">
        <v>52</v>
      </c>
      <c r="B50" s="27">
        <v>2</v>
      </c>
      <c r="C50" s="10">
        <v>8574</v>
      </c>
      <c r="D50" s="10">
        <v>8837</v>
      </c>
      <c r="E50" s="10">
        <v>263</v>
      </c>
      <c r="F50" s="50">
        <v>3.067413109400513E-2</v>
      </c>
      <c r="G50" s="42" t="s">
        <v>254</v>
      </c>
      <c r="H50" s="22" t="s">
        <v>208</v>
      </c>
      <c r="I50" s="13">
        <v>2</v>
      </c>
      <c r="J50" s="10">
        <v>8574</v>
      </c>
      <c r="K50" s="26">
        <v>8661</v>
      </c>
      <c r="L50" s="26">
        <v>87</v>
      </c>
      <c r="M50" s="33">
        <v>1.0146955913226119E-2</v>
      </c>
      <c r="N50" s="67" t="s">
        <v>210</v>
      </c>
    </row>
    <row r="51" spans="1:14" ht="30">
      <c r="A51" s="16" t="s">
        <v>53</v>
      </c>
      <c r="B51" s="27">
        <v>2</v>
      </c>
      <c r="C51" s="10">
        <v>8574</v>
      </c>
      <c r="D51" s="10">
        <v>8728</v>
      </c>
      <c r="E51" s="10">
        <v>154</v>
      </c>
      <c r="F51" s="50">
        <v>1.7961278283181711E-2</v>
      </c>
      <c r="G51" s="42" t="s">
        <v>255</v>
      </c>
      <c r="H51" s="22" t="s">
        <v>169</v>
      </c>
      <c r="I51" s="13">
        <v>2</v>
      </c>
      <c r="J51" s="10">
        <v>8574</v>
      </c>
      <c r="K51" s="26">
        <v>8655</v>
      </c>
      <c r="L51" s="26">
        <v>81</v>
      </c>
      <c r="M51" s="33">
        <v>9.4471658502448541E-3</v>
      </c>
      <c r="N51" s="67" t="s">
        <v>309</v>
      </c>
    </row>
    <row r="52" spans="1:14" ht="35" customHeight="1">
      <c r="A52" s="16" t="s">
        <v>54</v>
      </c>
      <c r="B52" s="27">
        <v>1</v>
      </c>
      <c r="C52" s="10">
        <v>4287</v>
      </c>
      <c r="D52" s="10">
        <v>4663</v>
      </c>
      <c r="E52" s="10">
        <v>376</v>
      </c>
      <c r="F52" s="50">
        <v>8.7707021226965248E-2</v>
      </c>
      <c r="G52" s="42" t="s">
        <v>256</v>
      </c>
      <c r="H52" s="22" t="s">
        <v>207</v>
      </c>
      <c r="I52" s="13">
        <v>1</v>
      </c>
      <c r="J52" s="10">
        <v>4287</v>
      </c>
      <c r="K52" s="26">
        <v>4239</v>
      </c>
      <c r="L52" s="26">
        <v>-48</v>
      </c>
      <c r="M52" s="33">
        <v>-1.1196641007697683E-2</v>
      </c>
      <c r="N52" s="67" t="s">
        <v>310</v>
      </c>
    </row>
    <row r="53" spans="1:14">
      <c r="A53" s="16" t="s">
        <v>55</v>
      </c>
      <c r="B53" s="27">
        <v>1</v>
      </c>
      <c r="C53" s="10">
        <v>4287</v>
      </c>
      <c r="D53" s="10">
        <v>3994</v>
      </c>
      <c r="E53" s="10">
        <v>-293</v>
      </c>
      <c r="F53" s="50">
        <v>-6.8346162817821327E-2</v>
      </c>
      <c r="G53" s="41"/>
      <c r="H53" s="22"/>
      <c r="I53" s="20">
        <v>0</v>
      </c>
      <c r="J53" s="10">
        <v>4287</v>
      </c>
      <c r="N53" s="56" t="s">
        <v>308</v>
      </c>
    </row>
    <row r="54" spans="1:14" ht="30">
      <c r="A54" s="18" t="s">
        <v>170</v>
      </c>
      <c r="B54" s="27"/>
      <c r="C54" s="10">
        <v>4287</v>
      </c>
      <c r="D54" s="10"/>
      <c r="E54" s="10"/>
      <c r="F54" s="50"/>
      <c r="G54" s="41" t="s">
        <v>257</v>
      </c>
      <c r="H54" s="22" t="s">
        <v>171</v>
      </c>
      <c r="I54" s="87">
        <v>1</v>
      </c>
      <c r="J54" s="10">
        <v>4287</v>
      </c>
      <c r="K54" s="93">
        <v>4272</v>
      </c>
      <c r="L54" s="94">
        <v>-15</v>
      </c>
      <c r="M54" s="33">
        <v>-3.4989503149055468E-3</v>
      </c>
      <c r="N54" s="34" t="s">
        <v>335</v>
      </c>
    </row>
    <row r="55" spans="1:14" ht="45">
      <c r="A55" s="17" t="s">
        <v>56</v>
      </c>
      <c r="B55" s="27">
        <v>2</v>
      </c>
      <c r="C55" s="10">
        <v>8574</v>
      </c>
      <c r="D55" s="10">
        <v>8675</v>
      </c>
      <c r="E55" s="10">
        <v>101</v>
      </c>
      <c r="F55" s="50">
        <v>1.1779799393515278E-2</v>
      </c>
      <c r="G55" s="41" t="s">
        <v>290</v>
      </c>
      <c r="H55" s="22" t="s">
        <v>211</v>
      </c>
      <c r="I55" s="13">
        <v>2</v>
      </c>
      <c r="J55" s="10">
        <v>8574</v>
      </c>
      <c r="K55" s="26">
        <v>8907</v>
      </c>
      <c r="L55" s="26">
        <v>333</v>
      </c>
      <c r="M55" s="33">
        <v>3.8838348495451314E-2</v>
      </c>
      <c r="N55" s="60" t="s">
        <v>350</v>
      </c>
    </row>
    <row r="56" spans="1:14">
      <c r="A56" s="16" t="s">
        <v>57</v>
      </c>
      <c r="B56" s="27">
        <v>1</v>
      </c>
      <c r="C56" s="10">
        <v>4287</v>
      </c>
      <c r="D56" s="10">
        <v>5223</v>
      </c>
      <c r="E56" s="10">
        <v>936</v>
      </c>
      <c r="F56" s="50">
        <v>0.21833449965010496</v>
      </c>
      <c r="G56" s="41" t="s">
        <v>291</v>
      </c>
      <c r="H56" s="22" t="s">
        <v>172</v>
      </c>
      <c r="I56" s="13">
        <v>1</v>
      </c>
      <c r="J56" s="10">
        <v>4287</v>
      </c>
      <c r="K56" s="26">
        <v>4429</v>
      </c>
      <c r="L56" s="26">
        <v>142</v>
      </c>
      <c r="M56" s="33">
        <v>3.3123396314439058E-2</v>
      </c>
      <c r="N56" s="60" t="s">
        <v>212</v>
      </c>
    </row>
    <row r="57" spans="1:14">
      <c r="A57" s="16" t="s">
        <v>58</v>
      </c>
      <c r="B57" s="27">
        <v>2</v>
      </c>
      <c r="C57" s="10">
        <v>8574</v>
      </c>
      <c r="D57" s="10">
        <v>8539</v>
      </c>
      <c r="E57" s="10">
        <v>-35</v>
      </c>
      <c r="F57" s="50">
        <v>-4.0821087007231168E-3</v>
      </c>
      <c r="G57" s="41" t="str">
        <f t="shared" si="0"/>
        <v>Lamoille-2</v>
      </c>
      <c r="H57" s="22" t="s">
        <v>173</v>
      </c>
      <c r="I57" s="13">
        <v>2</v>
      </c>
      <c r="J57" s="10">
        <v>8574</v>
      </c>
      <c r="K57" s="26">
        <v>8539</v>
      </c>
      <c r="L57" s="26">
        <v>-35</v>
      </c>
      <c r="M57" s="33">
        <v>-4.0821087007231194E-3</v>
      </c>
      <c r="N57" s="68" t="s">
        <v>2</v>
      </c>
    </row>
    <row r="58" spans="1:14">
      <c r="A58" s="16" t="s">
        <v>59</v>
      </c>
      <c r="B58" s="27">
        <v>1</v>
      </c>
      <c r="C58" s="10">
        <v>4287</v>
      </c>
      <c r="D58" s="10">
        <v>4525</v>
      </c>
      <c r="E58" s="10">
        <v>238</v>
      </c>
      <c r="F58" s="50">
        <v>5.5516678329834382E-2</v>
      </c>
      <c r="G58" s="41" t="str">
        <f t="shared" si="0"/>
        <v>Lamoille-3</v>
      </c>
      <c r="H58" s="22" t="s">
        <v>174</v>
      </c>
      <c r="I58" s="13">
        <v>1</v>
      </c>
      <c r="J58" s="10">
        <v>4287</v>
      </c>
      <c r="K58" s="26">
        <v>4525</v>
      </c>
      <c r="L58" s="26">
        <v>238</v>
      </c>
      <c r="M58" s="33">
        <v>5.5516678329834424E-2</v>
      </c>
      <c r="N58" s="68" t="s">
        <v>2</v>
      </c>
    </row>
    <row r="59" spans="1:14" ht="30">
      <c r="A59" s="16" t="s">
        <v>60</v>
      </c>
      <c r="B59" s="27">
        <v>2</v>
      </c>
      <c r="C59" s="10">
        <v>8574</v>
      </c>
      <c r="D59" s="10">
        <v>8212</v>
      </c>
      <c r="E59" s="10">
        <v>-362</v>
      </c>
      <c r="F59" s="50">
        <v>-4.2220667133193376E-2</v>
      </c>
      <c r="G59" s="41" t="s">
        <v>258</v>
      </c>
      <c r="H59" s="22" t="s">
        <v>175</v>
      </c>
      <c r="I59" s="13">
        <v>2</v>
      </c>
      <c r="J59" s="10">
        <v>8574</v>
      </c>
      <c r="K59" s="26">
        <v>9006</v>
      </c>
      <c r="L59" s="26">
        <v>432</v>
      </c>
      <c r="M59" s="33">
        <v>5.0384884534639518E-2</v>
      </c>
      <c r="N59" s="69" t="s">
        <v>213</v>
      </c>
    </row>
    <row r="60" spans="1:14" ht="53" customHeight="1" thickBot="1">
      <c r="A60" s="37" t="s">
        <v>61</v>
      </c>
      <c r="B60" s="27">
        <v>2</v>
      </c>
      <c r="C60" s="10">
        <v>8574</v>
      </c>
      <c r="D60" s="10">
        <v>8956</v>
      </c>
      <c r="E60" s="10">
        <v>382</v>
      </c>
      <c r="F60" s="50">
        <v>4.4553300676463729E-2</v>
      </c>
      <c r="G60" s="41" t="s">
        <v>259</v>
      </c>
      <c r="H60" s="24" t="s">
        <v>326</v>
      </c>
      <c r="I60" s="95">
        <v>1</v>
      </c>
      <c r="J60" s="10">
        <v>8574</v>
      </c>
      <c r="K60" s="32">
        <v>4532</v>
      </c>
      <c r="L60" s="32">
        <v>245</v>
      </c>
      <c r="M60" s="85">
        <v>5.7149521810123671E-2</v>
      </c>
      <c r="N60" s="70" t="s">
        <v>336</v>
      </c>
    </row>
    <row r="61" spans="1:14" ht="43" customHeight="1">
      <c r="A61" s="18" t="s">
        <v>215</v>
      </c>
      <c r="B61" s="27"/>
      <c r="C61" s="10"/>
      <c r="D61" s="10"/>
      <c r="E61" s="10"/>
      <c r="F61" s="50"/>
      <c r="G61" s="41" t="s">
        <v>260</v>
      </c>
      <c r="H61" s="22" t="s">
        <v>214</v>
      </c>
      <c r="I61" s="95">
        <v>1</v>
      </c>
      <c r="J61" s="10"/>
      <c r="K61" s="32">
        <v>3961</v>
      </c>
      <c r="L61" s="32">
        <v>-326</v>
      </c>
      <c r="M61" s="85">
        <v>-7.6043853510613491E-2</v>
      </c>
      <c r="N61" s="71" t="s">
        <v>337</v>
      </c>
    </row>
    <row r="62" spans="1:14">
      <c r="A62" s="16" t="s">
        <v>62</v>
      </c>
      <c r="B62" s="27">
        <v>1</v>
      </c>
      <c r="C62" s="10">
        <v>4287</v>
      </c>
      <c r="D62" s="10">
        <v>4398</v>
      </c>
      <c r="E62" s="10">
        <v>111</v>
      </c>
      <c r="F62" s="50">
        <v>2.5892232330300909E-2</v>
      </c>
      <c r="G62" s="41" t="str">
        <f t="shared" si="0"/>
        <v>Orange-2</v>
      </c>
      <c r="H62" s="22" t="s">
        <v>176</v>
      </c>
      <c r="I62" s="13">
        <v>1</v>
      </c>
      <c r="J62" s="10">
        <v>4287</v>
      </c>
      <c r="K62" s="69">
        <v>4398</v>
      </c>
      <c r="L62" s="91">
        <v>111</v>
      </c>
      <c r="M62" s="33">
        <v>2.5892232330300802E-2</v>
      </c>
      <c r="N62" s="72" t="s">
        <v>2</v>
      </c>
    </row>
    <row r="63" spans="1:14">
      <c r="A63" s="16" t="s">
        <v>63</v>
      </c>
      <c r="B63" s="27">
        <v>1</v>
      </c>
      <c r="C63" s="10">
        <v>4287</v>
      </c>
      <c r="D63" s="10">
        <v>4476</v>
      </c>
      <c r="E63" s="10">
        <v>189</v>
      </c>
      <c r="F63" s="50">
        <v>4.4086773967809655E-2</v>
      </c>
      <c r="G63" s="41" t="str">
        <f t="shared" si="0"/>
        <v>Orange-Caledonia</v>
      </c>
      <c r="H63" s="22" t="s">
        <v>177</v>
      </c>
      <c r="I63" s="13">
        <v>1</v>
      </c>
      <c r="J63" s="10">
        <v>4287</v>
      </c>
      <c r="K63" s="26">
        <v>4476</v>
      </c>
      <c r="L63" s="91">
        <v>189</v>
      </c>
      <c r="M63" s="33">
        <v>4.4086773967809689E-2</v>
      </c>
      <c r="N63" s="72" t="s">
        <v>2</v>
      </c>
    </row>
    <row r="64" spans="1:14" ht="45">
      <c r="A64" s="16" t="s">
        <v>64</v>
      </c>
      <c r="B64" s="27">
        <v>2</v>
      </c>
      <c r="C64" s="10">
        <v>8574</v>
      </c>
      <c r="D64" s="10">
        <v>8204</v>
      </c>
      <c r="E64" s="10">
        <v>-370</v>
      </c>
      <c r="F64" s="50">
        <v>-4.3153720550501519E-2</v>
      </c>
      <c r="G64" s="41" t="s">
        <v>261</v>
      </c>
      <c r="H64" s="22" t="s">
        <v>178</v>
      </c>
      <c r="I64" s="13">
        <v>2</v>
      </c>
      <c r="J64" s="10">
        <v>8574</v>
      </c>
      <c r="K64" s="26">
        <v>7903</v>
      </c>
      <c r="L64" s="26">
        <v>-671</v>
      </c>
      <c r="M64" s="33">
        <v>-7.8259855376720311E-2</v>
      </c>
      <c r="N64" s="73" t="s">
        <v>338</v>
      </c>
    </row>
    <row r="65" spans="1:14" ht="30">
      <c r="A65" s="16" t="s">
        <v>65</v>
      </c>
      <c r="B65" s="27">
        <v>2</v>
      </c>
      <c r="C65" s="10">
        <v>8574</v>
      </c>
      <c r="D65" s="10">
        <v>7912</v>
      </c>
      <c r="E65" s="10">
        <v>-662</v>
      </c>
      <c r="F65" s="50">
        <v>-7.7210170282248664E-2</v>
      </c>
      <c r="G65" s="41" t="s">
        <v>262</v>
      </c>
      <c r="H65" s="22" t="s">
        <v>180</v>
      </c>
      <c r="I65" s="13">
        <v>2</v>
      </c>
      <c r="J65" s="10">
        <v>8574</v>
      </c>
      <c r="K65" s="26">
        <v>8850</v>
      </c>
      <c r="L65" s="26">
        <v>276</v>
      </c>
      <c r="M65" s="33">
        <v>3.2190342897130853E-2</v>
      </c>
      <c r="N65" s="74" t="s">
        <v>179</v>
      </c>
    </row>
    <row r="66" spans="1:14" ht="30">
      <c r="A66" s="16" t="s">
        <v>66</v>
      </c>
      <c r="B66" s="27">
        <v>2</v>
      </c>
      <c r="C66" s="10">
        <v>8574</v>
      </c>
      <c r="D66" s="10">
        <v>8753</v>
      </c>
      <c r="E66" s="10">
        <v>179</v>
      </c>
      <c r="F66" s="50">
        <v>2.0877070212269651E-2</v>
      </c>
      <c r="G66" s="41" t="str">
        <f t="shared" si="0"/>
        <v>Orleans-2</v>
      </c>
      <c r="H66" s="23" t="s">
        <v>216</v>
      </c>
      <c r="I66" s="13">
        <v>2</v>
      </c>
      <c r="J66" s="10">
        <v>8574</v>
      </c>
      <c r="K66" s="26">
        <v>8753</v>
      </c>
      <c r="L66" s="26">
        <v>179</v>
      </c>
      <c r="M66" s="33">
        <v>2.0877070212269588E-2</v>
      </c>
      <c r="N66" s="75" t="s">
        <v>2</v>
      </c>
    </row>
    <row r="67" spans="1:14" ht="30">
      <c r="A67" s="16" t="s">
        <v>67</v>
      </c>
      <c r="B67" s="27">
        <v>2</v>
      </c>
      <c r="C67" s="10">
        <v>8574</v>
      </c>
      <c r="D67" s="10">
        <v>8557</v>
      </c>
      <c r="E67" s="10">
        <v>-17</v>
      </c>
      <c r="F67" s="50">
        <v>-1.9827385117797995E-3</v>
      </c>
      <c r="G67" s="41" t="s">
        <v>263</v>
      </c>
      <c r="H67" s="22" t="s">
        <v>217</v>
      </c>
      <c r="I67" s="87">
        <v>1</v>
      </c>
      <c r="J67" s="10">
        <v>8574</v>
      </c>
      <c r="K67" s="26">
        <v>4244</v>
      </c>
      <c r="L67" s="26">
        <v>-43</v>
      </c>
      <c r="M67" s="33">
        <v>-1.0030324236062538E-2</v>
      </c>
      <c r="N67" s="34" t="s">
        <v>339</v>
      </c>
    </row>
    <row r="68" spans="1:14">
      <c r="A68" s="16" t="s">
        <v>68</v>
      </c>
      <c r="B68" s="27">
        <v>1</v>
      </c>
      <c r="C68" s="10">
        <v>4287</v>
      </c>
      <c r="D68" s="10">
        <v>4593</v>
      </c>
      <c r="E68" s="10">
        <v>306</v>
      </c>
      <c r="F68" s="50">
        <v>7.1378586424072785E-2</v>
      </c>
      <c r="G68" s="41" t="str">
        <f t="shared" ref="G68:G108" si="1">A68</f>
        <v>Orleans-Lamoille</v>
      </c>
      <c r="H68" s="22" t="s">
        <v>218</v>
      </c>
      <c r="I68" s="13">
        <v>1</v>
      </c>
      <c r="J68" s="10">
        <v>4287</v>
      </c>
      <c r="K68" s="26">
        <v>4593</v>
      </c>
      <c r="L68" s="26">
        <v>306</v>
      </c>
      <c r="M68" s="33">
        <v>7.1378586424072799E-2</v>
      </c>
      <c r="N68" s="75" t="s">
        <v>2</v>
      </c>
    </row>
    <row r="69" spans="1:14" ht="33" customHeight="1">
      <c r="A69" s="19" t="s">
        <v>69</v>
      </c>
      <c r="B69" s="27">
        <v>1</v>
      </c>
      <c r="C69" s="10">
        <v>4287</v>
      </c>
      <c r="D69" s="10">
        <v>3388</v>
      </c>
      <c r="E69" s="10">
        <v>-899</v>
      </c>
      <c r="F69" s="50">
        <v>-0.20970375554000467</v>
      </c>
      <c r="G69" s="41" t="s">
        <v>264</v>
      </c>
      <c r="H69" s="22" t="s">
        <v>181</v>
      </c>
      <c r="I69" s="13">
        <v>1</v>
      </c>
      <c r="J69" s="10">
        <v>4287</v>
      </c>
      <c r="K69" s="26">
        <v>4047</v>
      </c>
      <c r="L69" s="26">
        <v>-240</v>
      </c>
      <c r="M69" s="33">
        <v>-5.5983205038488415E-2</v>
      </c>
      <c r="N69" s="34" t="s">
        <v>219</v>
      </c>
    </row>
    <row r="70" spans="1:14" ht="39" customHeight="1">
      <c r="A70" s="19" t="s">
        <v>70</v>
      </c>
      <c r="B70" s="27">
        <v>2</v>
      </c>
      <c r="C70" s="10">
        <v>8574</v>
      </c>
      <c r="D70" s="10">
        <v>8661</v>
      </c>
      <c r="E70" s="10">
        <v>87</v>
      </c>
      <c r="F70" s="50">
        <v>1.0146955913226032E-2</v>
      </c>
      <c r="G70" s="41" t="s">
        <v>265</v>
      </c>
      <c r="H70" s="22" t="s">
        <v>223</v>
      </c>
      <c r="I70" s="13">
        <v>2</v>
      </c>
      <c r="J70" s="10">
        <v>8574</v>
      </c>
      <c r="K70" s="26">
        <v>8718</v>
      </c>
      <c r="L70" s="26">
        <v>144</v>
      </c>
      <c r="M70" s="33">
        <v>1.679496151154658E-2</v>
      </c>
      <c r="N70" s="76" t="s">
        <v>224</v>
      </c>
    </row>
    <row r="71" spans="1:14">
      <c r="A71" s="16" t="s">
        <v>71</v>
      </c>
      <c r="B71" s="27">
        <v>2</v>
      </c>
      <c r="C71" s="10">
        <v>8574</v>
      </c>
      <c r="D71" s="10">
        <v>8168</v>
      </c>
      <c r="E71" s="10">
        <v>-406</v>
      </c>
      <c r="F71" s="50">
        <v>-4.735246092838815E-2</v>
      </c>
      <c r="G71" s="42" t="s">
        <v>266</v>
      </c>
      <c r="H71" s="22" t="s">
        <v>128</v>
      </c>
      <c r="I71" s="13">
        <v>2</v>
      </c>
      <c r="J71" s="10">
        <v>8574</v>
      </c>
      <c r="K71" s="26">
        <v>8407</v>
      </c>
      <c r="L71" s="26">
        <v>-167</v>
      </c>
      <c r="M71" s="33">
        <v>-1.9477490086307392E-2</v>
      </c>
      <c r="N71" s="77" t="s">
        <v>72</v>
      </c>
    </row>
    <row r="72" spans="1:14">
      <c r="A72" s="16" t="s">
        <v>73</v>
      </c>
      <c r="B72" s="27">
        <v>1</v>
      </c>
      <c r="C72" s="10">
        <v>4287</v>
      </c>
      <c r="D72" s="10">
        <v>3924</v>
      </c>
      <c r="E72" s="10">
        <v>-363</v>
      </c>
      <c r="F72" s="50">
        <v>-8.467459762071379E-2</v>
      </c>
      <c r="G72" s="42" t="s">
        <v>267</v>
      </c>
      <c r="H72" s="22" t="s">
        <v>182</v>
      </c>
      <c r="I72" s="13">
        <v>1</v>
      </c>
      <c r="J72" s="10">
        <v>4287</v>
      </c>
      <c r="K72" s="26">
        <v>3974</v>
      </c>
      <c r="L72" s="26">
        <v>-313</v>
      </c>
      <c r="M72" s="33">
        <v>-7.3011429904362046E-2</v>
      </c>
      <c r="N72" s="61" t="s">
        <v>221</v>
      </c>
    </row>
    <row r="73" spans="1:14" ht="20" customHeight="1">
      <c r="A73" s="16" t="s">
        <v>74</v>
      </c>
      <c r="B73" s="27">
        <v>1</v>
      </c>
      <c r="C73" s="10">
        <v>4287</v>
      </c>
      <c r="D73" s="10">
        <v>4108</v>
      </c>
      <c r="E73" s="10">
        <v>-179</v>
      </c>
      <c r="F73" s="50">
        <v>-4.1754140424539302E-2</v>
      </c>
      <c r="G73" s="42" t="s">
        <v>268</v>
      </c>
      <c r="H73" s="22" t="s">
        <v>129</v>
      </c>
      <c r="I73" s="13">
        <v>1</v>
      </c>
      <c r="J73" s="10">
        <v>4287</v>
      </c>
      <c r="K73" s="26">
        <v>3960</v>
      </c>
      <c r="L73" s="26">
        <v>-327</v>
      </c>
      <c r="M73" s="84">
        <v>-7.6277116864940542E-2</v>
      </c>
      <c r="N73" s="96" t="s">
        <v>351</v>
      </c>
    </row>
    <row r="74" spans="1:14">
      <c r="A74" s="16" t="s">
        <v>75</v>
      </c>
      <c r="B74" s="27">
        <v>1</v>
      </c>
      <c r="C74" s="10">
        <v>4287</v>
      </c>
      <c r="D74" s="10">
        <v>3936</v>
      </c>
      <c r="E74" s="10">
        <v>-351</v>
      </c>
      <c r="F74" s="50">
        <v>-8.1875437368789369E-2</v>
      </c>
      <c r="G74" s="42" t="s">
        <v>269</v>
      </c>
      <c r="H74" s="22" t="s">
        <v>129</v>
      </c>
      <c r="I74" s="13">
        <v>1</v>
      </c>
      <c r="J74" s="10">
        <v>4287</v>
      </c>
      <c r="K74" s="26">
        <v>3970</v>
      </c>
      <c r="L74" s="26">
        <v>-317</v>
      </c>
      <c r="M74" s="84">
        <v>-7.394448332167014E-2</v>
      </c>
      <c r="N74" s="96" t="s">
        <v>351</v>
      </c>
    </row>
    <row r="75" spans="1:14" ht="15" customHeight="1">
      <c r="A75" s="16" t="s">
        <v>76</v>
      </c>
      <c r="B75" s="27">
        <v>1</v>
      </c>
      <c r="C75" s="10">
        <v>4287</v>
      </c>
      <c r="D75" s="10">
        <v>3984</v>
      </c>
      <c r="E75" s="10">
        <v>-303</v>
      </c>
      <c r="F75" s="50">
        <v>-7.0678796361091673E-2</v>
      </c>
      <c r="G75" s="42" t="s">
        <v>270</v>
      </c>
      <c r="H75" s="22" t="s">
        <v>129</v>
      </c>
      <c r="I75" s="13">
        <v>1</v>
      </c>
      <c r="J75" s="10">
        <v>4287</v>
      </c>
      <c r="K75" s="26">
        <v>3988</v>
      </c>
      <c r="L75" s="26">
        <v>-299</v>
      </c>
      <c r="M75" s="84">
        <v>-6.9745742943783551E-2</v>
      </c>
      <c r="N75" s="96" t="s">
        <v>351</v>
      </c>
    </row>
    <row r="76" spans="1:14" ht="30">
      <c r="A76" s="16" t="s">
        <v>77</v>
      </c>
      <c r="B76" s="27">
        <v>1</v>
      </c>
      <c r="C76" s="10">
        <v>4287</v>
      </c>
      <c r="D76" s="10">
        <v>3779</v>
      </c>
      <c r="E76" s="10">
        <v>-508</v>
      </c>
      <c r="F76" s="50">
        <v>-0.11849778399813389</v>
      </c>
      <c r="G76" s="42" t="s">
        <v>271</v>
      </c>
      <c r="H76" s="22" t="s">
        <v>129</v>
      </c>
      <c r="I76" s="13">
        <v>1</v>
      </c>
      <c r="J76" s="10">
        <v>4287</v>
      </c>
      <c r="K76" s="26">
        <v>3960</v>
      </c>
      <c r="L76" s="26">
        <v>-327</v>
      </c>
      <c r="M76" s="84">
        <v>-7.6277116864940542E-2</v>
      </c>
      <c r="N76" s="96" t="s">
        <v>352</v>
      </c>
    </row>
    <row r="77" spans="1:14">
      <c r="A77" s="16" t="s">
        <v>78</v>
      </c>
      <c r="B77" s="27">
        <v>2</v>
      </c>
      <c r="C77" s="10">
        <v>8574</v>
      </c>
      <c r="D77" s="10">
        <v>7536</v>
      </c>
      <c r="E77" s="10">
        <v>-1038</v>
      </c>
      <c r="F77" s="50">
        <v>-0.12106368089573127</v>
      </c>
      <c r="G77" s="41" t="s">
        <v>272</v>
      </c>
      <c r="H77" s="22" t="s">
        <v>130</v>
      </c>
      <c r="I77" s="95">
        <v>1</v>
      </c>
      <c r="J77" s="10">
        <v>8574</v>
      </c>
      <c r="K77" s="32">
        <v>4129</v>
      </c>
      <c r="L77" s="26">
        <v>-158</v>
      </c>
      <c r="M77" s="85">
        <v>-3.6855609983671545E-2</v>
      </c>
      <c r="N77" s="78" t="s">
        <v>340</v>
      </c>
    </row>
    <row r="78" spans="1:14">
      <c r="A78" s="18" t="s">
        <v>183</v>
      </c>
      <c r="B78" s="28"/>
      <c r="C78" s="10">
        <v>4287</v>
      </c>
      <c r="D78" s="10"/>
      <c r="E78" s="10"/>
      <c r="F78" s="50"/>
      <c r="G78" s="42" t="s">
        <v>273</v>
      </c>
      <c r="H78" s="22" t="s">
        <v>131</v>
      </c>
      <c r="I78" s="95">
        <v>1</v>
      </c>
      <c r="J78" s="10">
        <v>4287</v>
      </c>
      <c r="K78" s="26">
        <v>4099</v>
      </c>
      <c r="L78" s="26">
        <v>-188</v>
      </c>
      <c r="M78" s="33">
        <v>-4.3853510613482638E-2</v>
      </c>
      <c r="N78" s="79" t="s">
        <v>79</v>
      </c>
    </row>
    <row r="79" spans="1:14" ht="47" customHeight="1">
      <c r="A79" s="19" t="s">
        <v>80</v>
      </c>
      <c r="B79" s="27">
        <v>1</v>
      </c>
      <c r="C79" s="10">
        <v>4287</v>
      </c>
      <c r="D79" s="10">
        <v>4540</v>
      </c>
      <c r="E79" s="10">
        <v>253</v>
      </c>
      <c r="F79" s="50">
        <v>5.9015628644739915E-2</v>
      </c>
      <c r="G79" s="42" t="s">
        <v>274</v>
      </c>
      <c r="H79" s="22" t="s">
        <v>132</v>
      </c>
      <c r="I79" s="20">
        <v>1</v>
      </c>
      <c r="J79" s="10">
        <v>4287</v>
      </c>
      <c r="K79" s="26">
        <v>4024</v>
      </c>
      <c r="L79" s="26">
        <v>-263</v>
      </c>
      <c r="M79" s="33">
        <v>-6.1348262188010261E-2</v>
      </c>
      <c r="N79" s="76" t="s">
        <v>220</v>
      </c>
    </row>
    <row r="80" spans="1:14" ht="30">
      <c r="A80" s="16" t="s">
        <v>81</v>
      </c>
      <c r="B80" s="27">
        <v>1</v>
      </c>
      <c r="C80" s="10">
        <v>4287</v>
      </c>
      <c r="D80" s="10">
        <v>4696</v>
      </c>
      <c r="E80" s="10">
        <v>409</v>
      </c>
      <c r="F80" s="50">
        <v>9.5404711919757412E-2</v>
      </c>
      <c r="G80" s="41" t="s">
        <v>275</v>
      </c>
      <c r="H80" s="22" t="s">
        <v>184</v>
      </c>
      <c r="I80" s="20">
        <v>1</v>
      </c>
      <c r="J80" s="10">
        <v>4287</v>
      </c>
      <c r="K80" s="26">
        <v>4056</v>
      </c>
      <c r="L80" s="26">
        <v>-231</v>
      </c>
      <c r="M80" s="97">
        <v>-5.3883834849545176E-2</v>
      </c>
      <c r="N80" s="34" t="s">
        <v>323</v>
      </c>
    </row>
    <row r="81" spans="1:14">
      <c r="A81" s="16" t="s">
        <v>82</v>
      </c>
      <c r="B81" s="27">
        <v>1</v>
      </c>
      <c r="C81" s="10">
        <v>4287</v>
      </c>
      <c r="D81" s="10">
        <v>4653</v>
      </c>
      <c r="E81" s="10">
        <v>366</v>
      </c>
      <c r="F81" s="50">
        <v>8.5374387683694902E-2</v>
      </c>
      <c r="G81" s="41" t="s">
        <v>276</v>
      </c>
      <c r="H81" s="22" t="s">
        <v>133</v>
      </c>
      <c r="I81" s="20">
        <v>1</v>
      </c>
      <c r="J81" s="10">
        <v>4287</v>
      </c>
      <c r="K81" s="26">
        <v>4453</v>
      </c>
      <c r="L81" s="26">
        <v>166</v>
      </c>
      <c r="M81" s="33">
        <v>3.8721716818287844E-2</v>
      </c>
      <c r="N81" s="74" t="s">
        <v>225</v>
      </c>
    </row>
    <row r="82" spans="1:14">
      <c r="A82" s="16" t="s">
        <v>83</v>
      </c>
      <c r="B82" s="27">
        <v>2</v>
      </c>
      <c r="C82" s="10">
        <v>8574</v>
      </c>
      <c r="D82" s="10">
        <v>8767</v>
      </c>
      <c r="E82" s="10">
        <v>193</v>
      </c>
      <c r="F82" s="50">
        <v>2.2509913692558899E-2</v>
      </c>
      <c r="G82" s="41" t="str">
        <f t="shared" si="1"/>
        <v>Washington-1</v>
      </c>
      <c r="H82" s="22" t="s">
        <v>185</v>
      </c>
      <c r="I82" s="13">
        <v>2</v>
      </c>
      <c r="J82" s="10">
        <v>8574</v>
      </c>
      <c r="K82" s="26">
        <v>8767</v>
      </c>
      <c r="L82" s="26">
        <v>193</v>
      </c>
      <c r="M82" s="33">
        <v>2.2509913692558836E-2</v>
      </c>
      <c r="N82" s="72" t="s">
        <v>2</v>
      </c>
    </row>
    <row r="83" spans="1:14">
      <c r="A83" s="16" t="s">
        <v>84</v>
      </c>
      <c r="B83" s="27">
        <v>2</v>
      </c>
      <c r="C83" s="10">
        <v>8574</v>
      </c>
      <c r="D83" s="10">
        <v>7923</v>
      </c>
      <c r="E83" s="10">
        <v>-651</v>
      </c>
      <c r="F83" s="50">
        <v>-7.5927221833449965E-2</v>
      </c>
      <c r="G83" s="41" t="s">
        <v>277</v>
      </c>
      <c r="H83" s="22" t="s">
        <v>186</v>
      </c>
      <c r="I83" s="13">
        <v>2</v>
      </c>
      <c r="J83" s="10">
        <v>8574</v>
      </c>
      <c r="K83" s="26">
        <v>8386</v>
      </c>
      <c r="L83" s="26">
        <v>-188</v>
      </c>
      <c r="M83" s="33">
        <v>-2.1926755306741263E-2</v>
      </c>
      <c r="N83" s="60" t="s">
        <v>324</v>
      </c>
    </row>
    <row r="84" spans="1:14">
      <c r="A84" s="16" t="s">
        <v>85</v>
      </c>
      <c r="B84" s="27">
        <v>2</v>
      </c>
      <c r="C84" s="10">
        <v>8574</v>
      </c>
      <c r="D84" s="10">
        <v>8491</v>
      </c>
      <c r="E84" s="10">
        <v>-83</v>
      </c>
      <c r="F84" s="50">
        <v>-9.6804292045719626E-3</v>
      </c>
      <c r="G84" s="41" t="str">
        <f t="shared" si="1"/>
        <v>Washington-3</v>
      </c>
      <c r="H84" s="22" t="s">
        <v>187</v>
      </c>
      <c r="I84" s="13">
        <v>2</v>
      </c>
      <c r="J84" s="10">
        <v>8574</v>
      </c>
      <c r="K84" s="26">
        <v>8491</v>
      </c>
      <c r="L84" s="26">
        <v>-83</v>
      </c>
      <c r="M84" s="33">
        <v>-9.6804292045720164E-3</v>
      </c>
      <c r="N84" s="72" t="s">
        <v>2</v>
      </c>
    </row>
    <row r="85" spans="1:14">
      <c r="A85" s="16" t="s">
        <v>86</v>
      </c>
      <c r="B85" s="27">
        <v>2</v>
      </c>
      <c r="C85" s="10">
        <v>8574</v>
      </c>
      <c r="D85" s="10">
        <v>8074</v>
      </c>
      <c r="E85" s="10">
        <v>-500</v>
      </c>
      <c r="F85" s="50">
        <v>-5.8315838581758803E-2</v>
      </c>
      <c r="G85" s="41" t="str">
        <f t="shared" si="1"/>
        <v>Washington-4</v>
      </c>
      <c r="H85" s="22" t="s">
        <v>188</v>
      </c>
      <c r="I85" s="13">
        <v>2</v>
      </c>
      <c r="J85" s="10">
        <v>8574</v>
      </c>
      <c r="K85" s="26">
        <v>8074</v>
      </c>
      <c r="L85" s="26">
        <v>-500</v>
      </c>
      <c r="M85" s="33">
        <v>-5.8315838581758817E-2</v>
      </c>
      <c r="N85" s="72" t="s">
        <v>2</v>
      </c>
    </row>
    <row r="86" spans="1:14">
      <c r="A86" s="16" t="s">
        <v>87</v>
      </c>
      <c r="B86" s="27">
        <v>1</v>
      </c>
      <c r="C86" s="10">
        <v>4287</v>
      </c>
      <c r="D86" s="10">
        <v>4377</v>
      </c>
      <c r="E86" s="10">
        <v>90</v>
      </c>
      <c r="F86" s="50">
        <v>2.099370188943317E-2</v>
      </c>
      <c r="G86" s="41" t="str">
        <f t="shared" si="1"/>
        <v>Washington-5</v>
      </c>
      <c r="H86" s="22" t="s">
        <v>189</v>
      </c>
      <c r="I86" s="13">
        <v>1</v>
      </c>
      <c r="J86" s="10">
        <v>4287</v>
      </c>
      <c r="K86" s="26">
        <v>4377</v>
      </c>
      <c r="L86" s="26">
        <v>90</v>
      </c>
      <c r="M86" s="33">
        <v>2.0993701889433281E-2</v>
      </c>
      <c r="N86" s="72" t="s">
        <v>2</v>
      </c>
    </row>
    <row r="87" spans="1:14">
      <c r="A87" s="16" t="s">
        <v>88</v>
      </c>
      <c r="B87" s="27">
        <v>1</v>
      </c>
      <c r="C87" s="10">
        <v>4287</v>
      </c>
      <c r="D87" s="10">
        <v>4480</v>
      </c>
      <c r="E87" s="10">
        <v>193</v>
      </c>
      <c r="F87" s="50">
        <v>4.5019827385117797E-2</v>
      </c>
      <c r="G87" s="41" t="str">
        <f t="shared" si="1"/>
        <v>Washington-6</v>
      </c>
      <c r="H87" s="22" t="s">
        <v>190</v>
      </c>
      <c r="I87" s="13">
        <v>1</v>
      </c>
      <c r="J87" s="10">
        <v>4287</v>
      </c>
      <c r="K87" s="26">
        <v>4480</v>
      </c>
      <c r="L87" s="26">
        <v>193</v>
      </c>
      <c r="M87" s="33">
        <v>4.5019827385117894E-2</v>
      </c>
      <c r="N87" s="72" t="s">
        <v>2</v>
      </c>
    </row>
    <row r="88" spans="1:14">
      <c r="A88" s="16" t="s">
        <v>89</v>
      </c>
      <c r="B88" s="27">
        <v>2</v>
      </c>
      <c r="C88" s="10">
        <v>8574</v>
      </c>
      <c r="D88" s="10">
        <v>8351</v>
      </c>
      <c r="E88" s="10">
        <v>-223</v>
      </c>
      <c r="F88" s="50">
        <v>-2.6008864007464428E-2</v>
      </c>
      <c r="G88" s="41" t="str">
        <f t="shared" si="1"/>
        <v>Washington-7</v>
      </c>
      <c r="H88" s="22" t="s">
        <v>191</v>
      </c>
      <c r="I88" s="13">
        <v>2</v>
      </c>
      <c r="J88" s="10">
        <v>8574</v>
      </c>
      <c r="K88" s="26">
        <v>8351</v>
      </c>
      <c r="L88" s="26">
        <v>-223</v>
      </c>
      <c r="M88" s="33">
        <v>-2.6008864007464383E-2</v>
      </c>
      <c r="N88" s="72" t="s">
        <v>2</v>
      </c>
    </row>
    <row r="89" spans="1:14" ht="30">
      <c r="A89" s="16" t="s">
        <v>90</v>
      </c>
      <c r="B89" s="27">
        <v>2</v>
      </c>
      <c r="C89" s="10">
        <v>8574</v>
      </c>
      <c r="D89" s="10">
        <v>8595</v>
      </c>
      <c r="E89" s="10">
        <v>21</v>
      </c>
      <c r="F89" s="50">
        <v>2.4492652204338699E-3</v>
      </c>
      <c r="G89" s="41" t="str">
        <f t="shared" si="1"/>
        <v>Washington-Chittenden</v>
      </c>
      <c r="H89" s="22" t="s">
        <v>192</v>
      </c>
      <c r="I89" s="13">
        <v>2</v>
      </c>
      <c r="J89" s="10">
        <v>8574</v>
      </c>
      <c r="K89" s="26">
        <v>8595</v>
      </c>
      <c r="L89" s="26">
        <v>21</v>
      </c>
      <c r="M89" s="33">
        <v>2.4492652204337606E-3</v>
      </c>
      <c r="N89" s="75" t="s">
        <v>2</v>
      </c>
    </row>
    <row r="90" spans="1:14">
      <c r="A90" s="16" t="s">
        <v>91</v>
      </c>
      <c r="B90" s="27">
        <v>1</v>
      </c>
      <c r="C90" s="10">
        <v>4287</v>
      </c>
      <c r="D90" s="10">
        <v>4312</v>
      </c>
      <c r="E90" s="10">
        <v>25</v>
      </c>
      <c r="F90" s="50">
        <v>5.8315838581758806E-3</v>
      </c>
      <c r="G90" s="41" t="str">
        <f t="shared" si="1"/>
        <v>Windham-1</v>
      </c>
      <c r="H90" s="22" t="s">
        <v>134</v>
      </c>
      <c r="I90" s="98">
        <v>1</v>
      </c>
      <c r="J90" s="10">
        <v>4287</v>
      </c>
      <c r="K90" s="32">
        <v>4312</v>
      </c>
      <c r="L90" s="32">
        <v>25</v>
      </c>
      <c r="M90" s="99">
        <v>5.8315838581759483E-3</v>
      </c>
      <c r="N90" s="69" t="s">
        <v>2</v>
      </c>
    </row>
    <row r="91" spans="1:14" ht="15" customHeight="1">
      <c r="A91" s="16" t="s">
        <v>92</v>
      </c>
      <c r="B91" s="27">
        <v>1</v>
      </c>
      <c r="C91" s="10">
        <v>4287</v>
      </c>
      <c r="D91" s="10">
        <v>4402</v>
      </c>
      <c r="E91" s="10">
        <v>115</v>
      </c>
      <c r="F91" s="50">
        <v>2.6825285747609052E-2</v>
      </c>
      <c r="G91" s="41" t="s">
        <v>278</v>
      </c>
      <c r="H91" s="22" t="s">
        <v>135</v>
      </c>
      <c r="I91" s="20">
        <v>1</v>
      </c>
      <c r="J91" s="10">
        <v>4287</v>
      </c>
      <c r="K91" s="100">
        <v>4068</v>
      </c>
      <c r="L91" s="32">
        <v>-219</v>
      </c>
      <c r="M91" s="101">
        <v>-5.3650571495218125E-2</v>
      </c>
      <c r="N91" s="102" t="s">
        <v>353</v>
      </c>
    </row>
    <row r="92" spans="1:14" ht="15" customHeight="1">
      <c r="A92" s="16" t="s">
        <v>93</v>
      </c>
      <c r="B92" s="27">
        <v>1</v>
      </c>
      <c r="C92" s="10">
        <v>4287</v>
      </c>
      <c r="D92" s="10">
        <v>3907</v>
      </c>
      <c r="E92" s="10">
        <v>-380</v>
      </c>
      <c r="F92" s="50">
        <v>-8.8640074644273384E-2</v>
      </c>
      <c r="G92" s="41" t="s">
        <v>279</v>
      </c>
      <c r="H92" s="22" t="s">
        <v>135</v>
      </c>
      <c r="I92" s="20">
        <v>1</v>
      </c>
      <c r="J92" s="10">
        <v>4287</v>
      </c>
      <c r="K92" s="27">
        <v>4057</v>
      </c>
      <c r="L92" s="32">
        <v>-230</v>
      </c>
      <c r="M92" s="101">
        <v>-5.3184044786564022E-2</v>
      </c>
      <c r="N92" s="102" t="s">
        <v>353</v>
      </c>
    </row>
    <row r="93" spans="1:14">
      <c r="A93" s="16" t="s">
        <v>94</v>
      </c>
      <c r="B93" s="27">
        <v>1</v>
      </c>
      <c r="C93" s="10">
        <v>4287</v>
      </c>
      <c r="D93" s="10">
        <v>3875</v>
      </c>
      <c r="E93" s="10">
        <v>-412</v>
      </c>
      <c r="F93" s="51">
        <v>-9.6104501982738511E-2</v>
      </c>
      <c r="G93" s="42" t="s">
        <v>280</v>
      </c>
      <c r="H93" s="22" t="s">
        <v>135</v>
      </c>
      <c r="I93" s="20">
        <v>1</v>
      </c>
      <c r="J93" s="10">
        <v>4287</v>
      </c>
      <c r="K93" s="27">
        <v>4059</v>
      </c>
      <c r="L93" s="32">
        <v>-228</v>
      </c>
      <c r="M93" s="101">
        <v>-5.3184044786564022E-2</v>
      </c>
      <c r="N93" s="102" t="s">
        <v>353</v>
      </c>
    </row>
    <row r="94" spans="1:14" ht="30">
      <c r="A94" s="16" t="s">
        <v>95</v>
      </c>
      <c r="B94" s="27">
        <v>2</v>
      </c>
      <c r="C94" s="10">
        <v>8574</v>
      </c>
      <c r="D94" s="10">
        <v>7029</v>
      </c>
      <c r="E94" s="10">
        <v>-1545</v>
      </c>
      <c r="F94" s="50">
        <v>-0.18019594121763499</v>
      </c>
      <c r="G94" s="42" t="s">
        <v>281</v>
      </c>
      <c r="H94" s="22" t="s">
        <v>136</v>
      </c>
      <c r="I94" s="20">
        <v>2</v>
      </c>
      <c r="J94" s="10">
        <v>8574</v>
      </c>
      <c r="K94" s="32">
        <v>8388</v>
      </c>
      <c r="L94" s="32">
        <v>-186</v>
      </c>
      <c r="M94" s="85">
        <v>-2.1693491952414323E-2</v>
      </c>
      <c r="N94" s="80" t="s">
        <v>113</v>
      </c>
    </row>
    <row r="95" spans="1:14">
      <c r="A95" s="16" t="s">
        <v>96</v>
      </c>
      <c r="B95" s="27">
        <v>2</v>
      </c>
      <c r="C95" s="10">
        <v>8574</v>
      </c>
      <c r="D95" s="10">
        <v>7315</v>
      </c>
      <c r="E95" s="10">
        <v>-1259</v>
      </c>
      <c r="F95" s="50">
        <v>-0.14683928154886866</v>
      </c>
      <c r="G95" s="42" t="s">
        <v>282</v>
      </c>
      <c r="H95" s="22" t="s">
        <v>137</v>
      </c>
      <c r="I95" s="95">
        <v>1</v>
      </c>
      <c r="J95" s="10">
        <v>8574</v>
      </c>
      <c r="K95" s="32">
        <v>4482</v>
      </c>
      <c r="L95" s="32">
        <v>195</v>
      </c>
      <c r="M95" s="85">
        <v>4.5486354093771775E-2</v>
      </c>
      <c r="N95" s="25" t="s">
        <v>341</v>
      </c>
    </row>
    <row r="96" spans="1:14">
      <c r="A96" s="16" t="s">
        <v>97</v>
      </c>
      <c r="B96" s="27">
        <v>1</v>
      </c>
      <c r="C96" s="10">
        <v>4287</v>
      </c>
      <c r="D96" s="10">
        <v>4658</v>
      </c>
      <c r="E96" s="10">
        <v>371</v>
      </c>
      <c r="F96" s="50">
        <v>8.6540704455330061E-2</v>
      </c>
      <c r="G96" s="42" t="s">
        <v>285</v>
      </c>
      <c r="H96" s="22" t="s">
        <v>138</v>
      </c>
      <c r="I96" s="20">
        <v>1</v>
      </c>
      <c r="J96" s="10">
        <v>4287</v>
      </c>
      <c r="K96" s="32">
        <v>4558</v>
      </c>
      <c r="L96" s="32">
        <v>271</v>
      </c>
      <c r="M96" s="85">
        <v>6.321436902262656E-2</v>
      </c>
      <c r="N96" s="57" t="s">
        <v>283</v>
      </c>
    </row>
    <row r="97" spans="1:14">
      <c r="A97" s="16" t="s">
        <v>98</v>
      </c>
      <c r="B97" s="27">
        <v>1</v>
      </c>
      <c r="C97" s="10">
        <v>4287</v>
      </c>
      <c r="D97" s="10">
        <v>4321</v>
      </c>
      <c r="E97" s="10">
        <v>34</v>
      </c>
      <c r="F97" s="50">
        <v>7.9309540471191979E-3</v>
      </c>
      <c r="G97" s="42" t="s">
        <v>286</v>
      </c>
      <c r="H97" s="22" t="s">
        <v>139</v>
      </c>
      <c r="I97" s="20">
        <v>1</v>
      </c>
      <c r="J97" s="10">
        <v>4287</v>
      </c>
      <c r="K97" s="32">
        <v>4470</v>
      </c>
      <c r="L97" s="32">
        <v>183</v>
      </c>
      <c r="M97" s="85">
        <v>4.2687193841847382E-2</v>
      </c>
      <c r="N97" s="81" t="s">
        <v>284</v>
      </c>
    </row>
    <row r="98" spans="1:14" ht="41" customHeight="1">
      <c r="A98" s="16" t="s">
        <v>99</v>
      </c>
      <c r="B98" s="27">
        <v>1</v>
      </c>
      <c r="C98" s="10">
        <v>4287</v>
      </c>
      <c r="D98" s="10">
        <v>4411</v>
      </c>
      <c r="E98" s="10">
        <v>124</v>
      </c>
      <c r="F98" s="50">
        <v>2.8924655936552367E-2</v>
      </c>
      <c r="G98" s="42" t="s">
        <v>293</v>
      </c>
      <c r="H98" s="22" t="s">
        <v>222</v>
      </c>
      <c r="I98" s="20">
        <v>1</v>
      </c>
      <c r="J98" s="10">
        <v>4287</v>
      </c>
      <c r="K98" s="32">
        <v>4506</v>
      </c>
      <c r="L98" s="32">
        <v>219</v>
      </c>
      <c r="M98" s="85">
        <v>5.1084674597620783E-2</v>
      </c>
      <c r="N98" s="80" t="s">
        <v>226</v>
      </c>
    </row>
    <row r="99" spans="1:14" ht="45">
      <c r="A99" s="16" t="s">
        <v>100</v>
      </c>
      <c r="B99" s="27">
        <v>1</v>
      </c>
      <c r="C99" s="10">
        <v>4287</v>
      </c>
      <c r="D99" s="10">
        <v>5169</v>
      </c>
      <c r="E99" s="10">
        <v>882</v>
      </c>
      <c r="F99" s="50">
        <v>0.20573827851644508</v>
      </c>
      <c r="G99" s="42" t="s">
        <v>292</v>
      </c>
      <c r="H99" s="22" t="s">
        <v>140</v>
      </c>
      <c r="I99" s="20">
        <v>1</v>
      </c>
      <c r="J99" s="10">
        <v>4287</v>
      </c>
      <c r="K99" s="32">
        <v>4292</v>
      </c>
      <c r="L99" s="32">
        <v>5</v>
      </c>
      <c r="M99" s="85">
        <v>1.1663167716351452E-3</v>
      </c>
      <c r="N99" s="34" t="s">
        <v>342</v>
      </c>
    </row>
    <row r="100" spans="1:14">
      <c r="A100" s="16" t="s">
        <v>101</v>
      </c>
      <c r="B100" s="27">
        <v>2</v>
      </c>
      <c r="C100" s="10">
        <v>8574</v>
      </c>
      <c r="D100" s="10">
        <v>8349</v>
      </c>
      <c r="E100" s="10">
        <v>-225</v>
      </c>
      <c r="F100" s="50">
        <v>-2.6242127361791462E-2</v>
      </c>
      <c r="G100" s="41" t="str">
        <f t="shared" si="1"/>
        <v>Windsor-1</v>
      </c>
      <c r="H100" s="22" t="s">
        <v>194</v>
      </c>
      <c r="I100" s="13">
        <v>2</v>
      </c>
      <c r="J100" s="10">
        <v>8574</v>
      </c>
      <c r="K100" s="26">
        <v>8349</v>
      </c>
      <c r="L100" s="26">
        <v>-225</v>
      </c>
      <c r="M100" s="33">
        <v>-2.6242127361791434E-2</v>
      </c>
      <c r="N100" s="72" t="s">
        <v>2</v>
      </c>
    </row>
    <row r="101" spans="1:14" ht="15" customHeight="1">
      <c r="A101" s="16" t="s">
        <v>102</v>
      </c>
      <c r="B101" s="27">
        <v>1</v>
      </c>
      <c r="C101" s="10">
        <v>4287</v>
      </c>
      <c r="D101" s="10">
        <v>4234</v>
      </c>
      <c r="E101" s="10">
        <v>-53</v>
      </c>
      <c r="F101" s="50">
        <v>-1.2362957779332866E-2</v>
      </c>
      <c r="G101" s="41" t="s">
        <v>287</v>
      </c>
      <c r="H101" s="22" t="s">
        <v>195</v>
      </c>
      <c r="I101" s="13">
        <v>1</v>
      </c>
      <c r="J101" s="10">
        <v>4287</v>
      </c>
      <c r="K101" s="26">
        <v>4463</v>
      </c>
      <c r="L101" s="26">
        <v>176</v>
      </c>
      <c r="M101" s="33">
        <v>4.1054350361558134E-2</v>
      </c>
      <c r="N101" s="77" t="s">
        <v>193</v>
      </c>
    </row>
    <row r="102" spans="1:14" ht="45">
      <c r="A102" s="37" t="s">
        <v>103</v>
      </c>
      <c r="B102" s="27">
        <v>1</v>
      </c>
      <c r="C102" s="10">
        <v>4287</v>
      </c>
      <c r="D102" s="10">
        <v>4144</v>
      </c>
      <c r="E102" s="10">
        <v>-143</v>
      </c>
      <c r="F102" s="50">
        <v>-3.3356659668766039E-2</v>
      </c>
      <c r="G102" s="41" t="s">
        <v>295</v>
      </c>
      <c r="H102" s="22" t="s">
        <v>141</v>
      </c>
      <c r="I102" s="20">
        <v>1</v>
      </c>
      <c r="J102" s="10">
        <v>4287</v>
      </c>
      <c r="K102" s="32">
        <v>4479</v>
      </c>
      <c r="L102" s="32">
        <v>192</v>
      </c>
      <c r="M102" s="85">
        <v>4.4786564030790732E-2</v>
      </c>
      <c r="N102" s="34" t="s">
        <v>343</v>
      </c>
    </row>
    <row r="103" spans="1:14">
      <c r="A103" s="16" t="s">
        <v>104</v>
      </c>
      <c r="B103" s="27">
        <v>2</v>
      </c>
      <c r="C103" s="10">
        <v>8574</v>
      </c>
      <c r="D103" s="10">
        <v>8720</v>
      </c>
      <c r="E103" s="10">
        <v>146</v>
      </c>
      <c r="F103" s="50">
        <v>1.7028224865873572E-2</v>
      </c>
      <c r="G103" s="42" t="s">
        <v>294</v>
      </c>
      <c r="H103" s="22" t="s">
        <v>142</v>
      </c>
      <c r="I103" s="20">
        <v>2</v>
      </c>
      <c r="J103" s="10">
        <v>8574</v>
      </c>
      <c r="K103" s="32">
        <v>9062</v>
      </c>
      <c r="L103" s="32">
        <v>488</v>
      </c>
      <c r="M103" s="85">
        <v>5.6916258455796509E-2</v>
      </c>
      <c r="N103" s="80" t="s">
        <v>344</v>
      </c>
    </row>
    <row r="104" spans="1:14">
      <c r="A104" s="16" t="s">
        <v>105</v>
      </c>
      <c r="B104" s="27">
        <v>1</v>
      </c>
      <c r="C104" s="10">
        <v>4287</v>
      </c>
      <c r="D104" s="10">
        <v>4424</v>
      </c>
      <c r="E104" s="10">
        <v>137</v>
      </c>
      <c r="F104" s="50">
        <v>3.1957079542803822E-2</v>
      </c>
      <c r="G104" s="41" t="str">
        <f t="shared" si="1"/>
        <v>Windsor-4-1</v>
      </c>
      <c r="H104" s="22" t="s">
        <v>196</v>
      </c>
      <c r="I104" s="13">
        <v>1</v>
      </c>
      <c r="J104" s="10">
        <v>4287</v>
      </c>
      <c r="K104" s="26">
        <v>4424</v>
      </c>
      <c r="L104" s="32">
        <v>137</v>
      </c>
      <c r="M104" s="33">
        <v>3.1957079542803912E-2</v>
      </c>
      <c r="N104" s="72" t="s">
        <v>2</v>
      </c>
    </row>
    <row r="105" spans="1:14">
      <c r="A105" s="16" t="s">
        <v>106</v>
      </c>
      <c r="B105" s="27">
        <v>2</v>
      </c>
      <c r="C105" s="10">
        <v>8574</v>
      </c>
      <c r="D105" s="10">
        <v>8170</v>
      </c>
      <c r="E105" s="10">
        <v>-404</v>
      </c>
      <c r="F105" s="50">
        <v>-4.7119197574061113E-2</v>
      </c>
      <c r="G105" s="41" t="str">
        <f t="shared" si="1"/>
        <v>Windsor-4-2</v>
      </c>
      <c r="H105" s="22" t="s">
        <v>197</v>
      </c>
      <c r="I105" s="13">
        <v>2</v>
      </c>
      <c r="J105" s="10">
        <v>8574</v>
      </c>
      <c r="K105" s="26">
        <v>8170</v>
      </c>
      <c r="L105" s="32">
        <v>-404</v>
      </c>
      <c r="M105" s="33">
        <v>-4.7119197574061134E-2</v>
      </c>
      <c r="N105" s="75" t="s">
        <v>325</v>
      </c>
    </row>
    <row r="106" spans="1:14">
      <c r="A106" s="16" t="s">
        <v>107</v>
      </c>
      <c r="B106" s="27">
        <v>1</v>
      </c>
      <c r="C106" s="10">
        <v>4287</v>
      </c>
      <c r="D106" s="10">
        <v>4333</v>
      </c>
      <c r="E106" s="10">
        <v>46</v>
      </c>
      <c r="F106" s="50">
        <v>1.073011429904362E-2</v>
      </c>
      <c r="G106" s="41" t="str">
        <f t="shared" si="1"/>
        <v>Windsor-5</v>
      </c>
      <c r="H106" s="22" t="s">
        <v>198</v>
      </c>
      <c r="I106" s="13">
        <v>1</v>
      </c>
      <c r="J106" s="10">
        <v>4287</v>
      </c>
      <c r="K106" s="26">
        <v>4333</v>
      </c>
      <c r="L106" s="32">
        <v>46</v>
      </c>
      <c r="M106" s="33">
        <v>1.0730114299043692E-2</v>
      </c>
      <c r="N106" s="72" t="s">
        <v>2</v>
      </c>
    </row>
    <row r="107" spans="1:14">
      <c r="A107" s="16" t="s">
        <v>108</v>
      </c>
      <c r="B107" s="27">
        <v>1</v>
      </c>
      <c r="C107" s="10">
        <v>4287</v>
      </c>
      <c r="D107" s="10">
        <v>4087</v>
      </c>
      <c r="E107" s="10">
        <v>-200</v>
      </c>
      <c r="F107" s="50">
        <v>-4.6652670865407045E-2</v>
      </c>
      <c r="G107" s="41" t="str">
        <f t="shared" si="1"/>
        <v>Windsor-Orange-1</v>
      </c>
      <c r="H107" s="22" t="s">
        <v>199</v>
      </c>
      <c r="I107" s="13">
        <v>1</v>
      </c>
      <c r="J107" s="10">
        <v>4287</v>
      </c>
      <c r="K107" s="26">
        <v>4087</v>
      </c>
      <c r="L107" s="32">
        <v>-200</v>
      </c>
      <c r="M107" s="33">
        <v>-4.6652670865407031E-2</v>
      </c>
      <c r="N107" s="72" t="s">
        <v>2</v>
      </c>
    </row>
    <row r="108" spans="1:14">
      <c r="A108" s="16" t="s">
        <v>109</v>
      </c>
      <c r="B108" s="27">
        <v>2</v>
      </c>
      <c r="C108" s="10">
        <v>8574</v>
      </c>
      <c r="D108" s="10">
        <v>9041</v>
      </c>
      <c r="E108" s="10">
        <v>467</v>
      </c>
      <c r="F108" s="50">
        <v>5.4466993235362728E-2</v>
      </c>
      <c r="G108" s="41" t="str">
        <f t="shared" si="1"/>
        <v>Windsor-Orange-2</v>
      </c>
      <c r="H108" s="22" t="s">
        <v>200</v>
      </c>
      <c r="I108" s="13">
        <v>2</v>
      </c>
      <c r="J108" s="10">
        <v>8574</v>
      </c>
      <c r="K108" s="26">
        <v>9041</v>
      </c>
      <c r="L108" s="32">
        <v>467</v>
      </c>
      <c r="M108" s="33">
        <v>5.4466993235362748E-2</v>
      </c>
      <c r="N108" s="72" t="s">
        <v>2</v>
      </c>
    </row>
    <row r="109" spans="1:14" ht="29" customHeight="1">
      <c r="A109" s="16" t="s">
        <v>110</v>
      </c>
      <c r="B109" s="27">
        <v>1</v>
      </c>
      <c r="C109" s="10">
        <v>4287</v>
      </c>
      <c r="D109" s="10">
        <v>4263</v>
      </c>
      <c r="E109" s="10">
        <v>-24</v>
      </c>
      <c r="F109" s="50">
        <v>-5.598320503848845E-3</v>
      </c>
      <c r="G109" s="41" t="s">
        <v>288</v>
      </c>
      <c r="H109" s="22" t="s">
        <v>143</v>
      </c>
      <c r="I109" s="20">
        <v>1</v>
      </c>
      <c r="J109" s="10">
        <v>4287</v>
      </c>
      <c r="K109" s="32">
        <v>4205</v>
      </c>
      <c r="L109" s="32">
        <v>-82</v>
      </c>
      <c r="M109" s="33">
        <v>-1.3605442176870763E-2</v>
      </c>
      <c r="N109" s="19" t="s">
        <v>345</v>
      </c>
    </row>
    <row r="111" spans="1:14">
      <c r="A111" s="31" t="s">
        <v>317</v>
      </c>
      <c r="B111" s="29">
        <f>SUM(B2:B109)</f>
        <v>150</v>
      </c>
      <c r="C111" s="29"/>
      <c r="D111" s="29">
        <f>SUM(D2:D109)</f>
        <v>643077</v>
      </c>
      <c r="E111" s="29">
        <f>SUM(E2:E109)</f>
        <v>27</v>
      </c>
      <c r="F111" s="6"/>
      <c r="H111" s="30" t="s">
        <v>317</v>
      </c>
      <c r="I111" s="95">
        <f>SUM(I2:I109)</f>
        <v>150</v>
      </c>
      <c r="J111" s="27"/>
      <c r="K111" s="103">
        <f>SUM(K2:K109)</f>
        <v>643077</v>
      </c>
      <c r="L111" s="95">
        <f>SUM(L2:L109)</f>
        <v>27</v>
      </c>
      <c r="M111" s="104">
        <f>SUM(M2:M109)</f>
        <v>-7.4253914301900092E-2</v>
      </c>
    </row>
    <row r="112" spans="1:14">
      <c r="K112" s="53"/>
    </row>
    <row r="113" spans="11:11">
      <c r="K113" s="53">
        <f>K111-643077</f>
        <v>0</v>
      </c>
    </row>
  </sheetData>
  <conditionalFormatting sqref="G1:G40 G43:G1048576">
    <cfRule type="beginsWith" dxfId="0" priority="1" operator="beginsWith" text="**">
      <formula>LEFT(G1,LEN("**"))="**"</formula>
    </cfRule>
  </conditionalFormatting>
  <pageMargins left="0.75" right="0.75" top="1" bottom="1" header="0.5" footer="0.5"/>
  <pageSetup orientation="portrait" horizontalDpi="4294967292" verticalDpi="4294967292"/>
  <ignoredErrors>
    <ignoredError sqref="D111:E111 K111:M111 B111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G108"/>
  <sheetViews>
    <sheetView topLeftCell="A93" zoomScale="125" zoomScaleNormal="125" zoomScalePageLayoutView="125" workbookViewId="0">
      <selection activeCell="F65" sqref="F65"/>
    </sheetView>
  </sheetViews>
  <sheetFormatPr baseColWidth="10" defaultRowHeight="15" x14ac:dyDescent="0"/>
  <cols>
    <col min="7" max="7" width="50" style="36" bestFit="1" customWidth="1"/>
  </cols>
  <sheetData>
    <row r="1" spans="5:7">
      <c r="E1" s="4">
        <v>0</v>
      </c>
      <c r="G1"/>
    </row>
    <row r="2" spans="5:7">
      <c r="E2" s="3">
        <v>1</v>
      </c>
      <c r="G2"/>
    </row>
    <row r="3" spans="5:7">
      <c r="E3" s="3">
        <v>1</v>
      </c>
      <c r="G3"/>
    </row>
    <row r="4" spans="5:7">
      <c r="E4" s="3">
        <v>1</v>
      </c>
      <c r="G4"/>
    </row>
    <row r="5" spans="5:7">
      <c r="E5" s="3">
        <v>1</v>
      </c>
      <c r="G5"/>
    </row>
    <row r="6" spans="5:7">
      <c r="E6" s="3">
        <v>1</v>
      </c>
      <c r="G6"/>
    </row>
    <row r="7" spans="5:7">
      <c r="E7" s="3">
        <v>1</v>
      </c>
      <c r="G7"/>
    </row>
    <row r="8" spans="5:7">
      <c r="E8" s="3">
        <v>1</v>
      </c>
      <c r="G8"/>
    </row>
    <row r="9" spans="5:7">
      <c r="E9" s="3">
        <v>1</v>
      </c>
      <c r="G9"/>
    </row>
    <row r="10" spans="5:7">
      <c r="E10" s="3">
        <v>1</v>
      </c>
      <c r="G10"/>
    </row>
    <row r="11" spans="5:7">
      <c r="E11" s="13">
        <v>1</v>
      </c>
      <c r="G11"/>
    </row>
    <row r="12" spans="5:7">
      <c r="E12" s="3">
        <v>1</v>
      </c>
      <c r="G12"/>
    </row>
    <row r="13" spans="5:7">
      <c r="E13" s="3">
        <v>1</v>
      </c>
      <c r="G13"/>
    </row>
    <row r="14" spans="5:7">
      <c r="E14" s="3">
        <v>1</v>
      </c>
      <c r="G14"/>
    </row>
    <row r="15" spans="5:7">
      <c r="E15" s="3">
        <v>1</v>
      </c>
      <c r="G15"/>
    </row>
    <row r="16" spans="5:7">
      <c r="E16" s="3">
        <v>1</v>
      </c>
      <c r="G16"/>
    </row>
    <row r="17" spans="5:7">
      <c r="E17" s="3">
        <v>1</v>
      </c>
      <c r="G17"/>
    </row>
    <row r="18" spans="5:7">
      <c r="E18" s="3">
        <v>1</v>
      </c>
      <c r="G18"/>
    </row>
    <row r="19" spans="5:7">
      <c r="E19" s="3">
        <v>1</v>
      </c>
      <c r="G19"/>
    </row>
    <row r="20" spans="5:7">
      <c r="E20" s="3">
        <v>1</v>
      </c>
      <c r="G20"/>
    </row>
    <row r="21" spans="5:7">
      <c r="E21" s="3">
        <v>1</v>
      </c>
      <c r="G21"/>
    </row>
    <row r="22" spans="5:7">
      <c r="E22" s="14">
        <v>1</v>
      </c>
      <c r="G22"/>
    </row>
    <row r="23" spans="5:7">
      <c r="E23" s="3">
        <v>1</v>
      </c>
      <c r="G23"/>
    </row>
    <row r="24" spans="5:7">
      <c r="E24" s="3">
        <v>1</v>
      </c>
      <c r="G24"/>
    </row>
    <row r="25" spans="5:7">
      <c r="E25" s="3">
        <v>1</v>
      </c>
      <c r="G25"/>
    </row>
    <row r="26" spans="5:7">
      <c r="E26" s="3">
        <v>1</v>
      </c>
      <c r="G26"/>
    </row>
    <row r="27" spans="5:7">
      <c r="E27" s="3">
        <v>1</v>
      </c>
      <c r="G27"/>
    </row>
    <row r="28" spans="5:7">
      <c r="E28" s="3">
        <v>1</v>
      </c>
      <c r="G28"/>
    </row>
    <row r="29" spans="5:7">
      <c r="E29" s="14">
        <v>1</v>
      </c>
      <c r="G29"/>
    </row>
    <row r="30" spans="5:7">
      <c r="E30" s="3">
        <v>1</v>
      </c>
      <c r="G30"/>
    </row>
    <row r="31" spans="5:7">
      <c r="E31" s="3">
        <v>1</v>
      </c>
      <c r="G31"/>
    </row>
    <row r="32" spans="5:7" ht="330" customHeight="1">
      <c r="E32" s="5">
        <v>1</v>
      </c>
      <c r="G32"/>
    </row>
    <row r="33" spans="5:7">
      <c r="E33" s="38">
        <v>1</v>
      </c>
      <c r="G33"/>
    </row>
    <row r="34" spans="5:7">
      <c r="E34" s="3">
        <v>1</v>
      </c>
      <c r="G34"/>
    </row>
    <row r="35" spans="5:7">
      <c r="E35" s="3">
        <v>1</v>
      </c>
      <c r="G35"/>
    </row>
    <row r="36" spans="5:7">
      <c r="E36" s="11">
        <v>1</v>
      </c>
      <c r="G36"/>
    </row>
    <row r="37" spans="5:7">
      <c r="E37" s="3">
        <v>1</v>
      </c>
      <c r="G37"/>
    </row>
    <row r="38" spans="5:7">
      <c r="E38" s="3">
        <v>1</v>
      </c>
      <c r="G38"/>
    </row>
    <row r="39" spans="5:7">
      <c r="E39" s="3">
        <v>1</v>
      </c>
      <c r="G39"/>
    </row>
    <row r="40" spans="5:7">
      <c r="E40" s="3">
        <v>1</v>
      </c>
      <c r="G40"/>
    </row>
    <row r="41" spans="5:7">
      <c r="E41" s="3">
        <v>1</v>
      </c>
      <c r="G41"/>
    </row>
    <row r="42" spans="5:7">
      <c r="E42" s="3">
        <v>1</v>
      </c>
      <c r="G42"/>
    </row>
    <row r="43" spans="5:7">
      <c r="E43" s="3">
        <v>1</v>
      </c>
      <c r="G43"/>
    </row>
    <row r="44" spans="5:7">
      <c r="E44" s="5">
        <v>1</v>
      </c>
      <c r="G44"/>
    </row>
    <row r="45" spans="5:7">
      <c r="E45" s="38">
        <v>1</v>
      </c>
      <c r="G45"/>
    </row>
    <row r="46" spans="5:7">
      <c r="E46" s="20">
        <v>1</v>
      </c>
      <c r="G46"/>
    </row>
    <row r="47" spans="5:7">
      <c r="E47" s="4">
        <v>1</v>
      </c>
      <c r="G47"/>
    </row>
    <row r="48" spans="5:7">
      <c r="E48" s="4">
        <v>1</v>
      </c>
      <c r="G48"/>
    </row>
    <row r="49" spans="5:7">
      <c r="E49" s="3">
        <v>1</v>
      </c>
      <c r="G49"/>
    </row>
    <row r="50" spans="5:7">
      <c r="E50" s="3">
        <v>1</v>
      </c>
      <c r="G50"/>
    </row>
    <row r="51" spans="5:7">
      <c r="E51" s="35">
        <v>1</v>
      </c>
      <c r="G51"/>
    </row>
    <row r="52" spans="5:7">
      <c r="E52" s="4">
        <v>1</v>
      </c>
      <c r="G52"/>
    </row>
    <row r="53" spans="5:7">
      <c r="E53" s="4">
        <v>1</v>
      </c>
      <c r="G53"/>
    </row>
    <row r="54" spans="5:7">
      <c r="E54" s="4">
        <v>1</v>
      </c>
      <c r="G54"/>
    </row>
    <row r="55" spans="5:7">
      <c r="E55" s="5">
        <v>1</v>
      </c>
      <c r="G55"/>
    </row>
    <row r="56" spans="5:7">
      <c r="E56" s="4">
        <v>1</v>
      </c>
      <c r="G56"/>
    </row>
    <row r="57" spans="5:7">
      <c r="E57" s="4">
        <v>1</v>
      </c>
      <c r="G57"/>
    </row>
    <row r="58" spans="5:7">
      <c r="E58" s="4">
        <v>1</v>
      </c>
      <c r="G58"/>
    </row>
    <row r="59" spans="5:7">
      <c r="E59" s="4">
        <v>1</v>
      </c>
      <c r="G59"/>
    </row>
    <row r="60" spans="5:7">
      <c r="E60" s="3">
        <v>1</v>
      </c>
      <c r="G60"/>
    </row>
    <row r="61" spans="5:7">
      <c r="E61" s="20">
        <v>1</v>
      </c>
      <c r="G61"/>
    </row>
    <row r="62" spans="5:7">
      <c r="E62" s="3">
        <v>1</v>
      </c>
      <c r="G62"/>
    </row>
    <row r="63" spans="5:7">
      <c r="E63" s="3">
        <v>1</v>
      </c>
      <c r="G63"/>
    </row>
    <row r="64" spans="5:7">
      <c r="E64" s="3">
        <v>1</v>
      </c>
      <c r="G64"/>
    </row>
    <row r="65" spans="5:7">
      <c r="E65" s="20">
        <v>1</v>
      </c>
      <c r="G65"/>
    </row>
    <row r="66" spans="5:7">
      <c r="E66" s="3">
        <v>2</v>
      </c>
      <c r="G66"/>
    </row>
    <row r="67" spans="5:7">
      <c r="E67" s="3">
        <v>2</v>
      </c>
      <c r="G67"/>
    </row>
    <row r="68" spans="5:7">
      <c r="E68" s="3">
        <v>2</v>
      </c>
      <c r="G68"/>
    </row>
    <row r="69" spans="5:7">
      <c r="E69" s="3">
        <v>2</v>
      </c>
      <c r="G69"/>
    </row>
    <row r="70" spans="5:7">
      <c r="E70" s="3">
        <v>2</v>
      </c>
      <c r="G70"/>
    </row>
    <row r="71" spans="5:7" ht="225" customHeight="1">
      <c r="E71" s="3">
        <v>2</v>
      </c>
      <c r="G71"/>
    </row>
    <row r="72" spans="5:7">
      <c r="E72" s="3">
        <v>2</v>
      </c>
      <c r="G72"/>
    </row>
    <row r="73" spans="5:7">
      <c r="E73" s="3">
        <v>2</v>
      </c>
      <c r="G73"/>
    </row>
    <row r="74" spans="5:7">
      <c r="E74" s="3">
        <v>2</v>
      </c>
      <c r="G74"/>
    </row>
    <row r="75" spans="5:7">
      <c r="E75" s="3">
        <v>2</v>
      </c>
      <c r="G75"/>
    </row>
    <row r="76" spans="5:7">
      <c r="E76" s="3">
        <v>2</v>
      </c>
      <c r="G76"/>
    </row>
    <row r="77" spans="5:7">
      <c r="E77" s="3">
        <v>2</v>
      </c>
      <c r="G77"/>
    </row>
    <row r="78" spans="5:7">
      <c r="E78" s="3">
        <v>2</v>
      </c>
      <c r="G78"/>
    </row>
    <row r="79" spans="5:7">
      <c r="E79" s="3">
        <v>2</v>
      </c>
      <c r="G79"/>
    </row>
    <row r="80" spans="5:7">
      <c r="E80" s="3">
        <v>2</v>
      </c>
      <c r="G80"/>
    </row>
    <row r="81" spans="5:7">
      <c r="E81" s="3">
        <v>2</v>
      </c>
      <c r="G81"/>
    </row>
    <row r="82" spans="5:7">
      <c r="E82" s="3">
        <v>2</v>
      </c>
      <c r="G82"/>
    </row>
    <row r="83" spans="5:7">
      <c r="E83" s="15">
        <v>2</v>
      </c>
      <c r="G83"/>
    </row>
    <row r="84" spans="5:7">
      <c r="E84" s="3">
        <v>2</v>
      </c>
      <c r="G84"/>
    </row>
    <row r="85" spans="5:7">
      <c r="E85" s="3">
        <v>2</v>
      </c>
      <c r="G85"/>
    </row>
    <row r="86" spans="5:7">
      <c r="E86" s="3">
        <v>2</v>
      </c>
      <c r="G86"/>
    </row>
    <row r="87" spans="5:7">
      <c r="E87" s="3">
        <v>2</v>
      </c>
      <c r="G87"/>
    </row>
    <row r="88" spans="5:7">
      <c r="E88" s="3">
        <v>2</v>
      </c>
      <c r="G88"/>
    </row>
    <row r="89" spans="5:7" ht="210" customHeight="1">
      <c r="E89" s="3">
        <v>2</v>
      </c>
      <c r="G89"/>
    </row>
    <row r="90" spans="5:7">
      <c r="E90" s="13">
        <v>2</v>
      </c>
      <c r="G90"/>
    </row>
    <row r="91" spans="5:7">
      <c r="E91" s="3">
        <v>2</v>
      </c>
      <c r="G91"/>
    </row>
    <row r="92" spans="5:7">
      <c r="E92" s="3">
        <v>2</v>
      </c>
      <c r="G92"/>
    </row>
    <row r="93" spans="5:7">
      <c r="E93" s="13">
        <v>2</v>
      </c>
      <c r="G93"/>
    </row>
    <row r="94" spans="5:7">
      <c r="E94" s="3">
        <v>2</v>
      </c>
      <c r="G94"/>
    </row>
    <row r="95" spans="5:7">
      <c r="E95" s="3">
        <v>2</v>
      </c>
      <c r="G95"/>
    </row>
    <row r="96" spans="5:7">
      <c r="E96" s="3">
        <v>2</v>
      </c>
      <c r="G96"/>
    </row>
    <row r="97" spans="5:7">
      <c r="E97" s="3">
        <v>2</v>
      </c>
      <c r="G97"/>
    </row>
    <row r="98" spans="5:7">
      <c r="E98" s="3">
        <v>2</v>
      </c>
      <c r="G98"/>
    </row>
    <row r="99" spans="5:7">
      <c r="E99" s="3">
        <v>2</v>
      </c>
      <c r="G99"/>
    </row>
    <row r="100" spans="5:7">
      <c r="E100" s="3">
        <v>2</v>
      </c>
      <c r="G100"/>
    </row>
    <row r="101" spans="5:7">
      <c r="E101" s="3">
        <v>2</v>
      </c>
      <c r="G101"/>
    </row>
    <row r="102" spans="5:7">
      <c r="E102" s="3">
        <v>2</v>
      </c>
      <c r="G102"/>
    </row>
    <row r="103" spans="5:7">
      <c r="E103" s="3">
        <v>2</v>
      </c>
      <c r="G103"/>
    </row>
    <row r="104" spans="5:7">
      <c r="E104" s="4">
        <v>2</v>
      </c>
      <c r="G104"/>
    </row>
    <row r="105" spans="5:7">
      <c r="E105" s="3">
        <v>2</v>
      </c>
      <c r="G105"/>
    </row>
    <row r="106" spans="5:7">
      <c r="E106" s="4">
        <v>2</v>
      </c>
      <c r="G106"/>
    </row>
    <row r="107" spans="5:7">
      <c r="E107" s="3">
        <v>2</v>
      </c>
      <c r="G107"/>
    </row>
    <row r="108" spans="5:7">
      <c r="E108" s="3">
        <v>2</v>
      </c>
    </row>
  </sheetData>
  <sortState ref="E1:E108">
    <sortCondition ref="E1:E108"/>
  </sortState>
  <phoneticPr fontId="17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88D6B94110464AADEBE0FD889FC1CE" ma:contentTypeVersion="1" ma:contentTypeDescription="Create a new document." ma:contentTypeScope="" ma:versionID="932933f2b30aebd581c4f04b3aede13a">
  <xsd:schema xmlns:xsd="http://www.w3.org/2001/XMLSchema" xmlns:xs="http://www.w3.org/2001/XMLSchema" xmlns:p="http://schemas.microsoft.com/office/2006/metadata/properties" xmlns:ns2="3b005fd8-62d5-4927-a0f9-fdac9185221f" targetNamespace="http://schemas.microsoft.com/office/2006/metadata/properties" ma:root="true" ma:fieldsID="6d73c70ff74e0ef7258224fb6cbd8bd2" ns2:_="">
    <xsd:import namespace="3b005fd8-62d5-4927-a0f9-fdac9185221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05fd8-62d5-4927-a0f9-fdac918522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b005fd8-62d5-4927-a0f9-fdac9185221f">DE6UZ2SY5E43-1848343231-231</_dlc_DocId>
    <_dlc_DocIdUrl xmlns="3b005fd8-62d5-4927-a0f9-fdac9185221f">
      <Url>https://outside.vermont.gov/dept/sos/_layouts/15/DocIdRedir.aspx?ID=DE6UZ2SY5E43-1848343231-231</Url>
      <Description>DE6UZ2SY5E43-1848343231-231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716C6F5-E3BE-4633-B2BD-10219E95E2BB}"/>
</file>

<file path=customXml/itemProps2.xml><?xml version="1.0" encoding="utf-8"?>
<ds:datastoreItem xmlns:ds="http://schemas.openxmlformats.org/officeDocument/2006/customXml" ds:itemID="{90B71F36-0767-4C41-9272-1F0E26E4ACA1}"/>
</file>

<file path=customXml/itemProps3.xml><?xml version="1.0" encoding="utf-8"?>
<ds:datastoreItem xmlns:ds="http://schemas.openxmlformats.org/officeDocument/2006/customXml" ds:itemID="{A6111737-A9E7-4918-872E-3C504B398099}"/>
</file>

<file path=customXml/itemProps4.xml><?xml version="1.0" encoding="utf-8"?>
<ds:datastoreItem xmlns:ds="http://schemas.openxmlformats.org/officeDocument/2006/customXml" ds:itemID="{8F7F0018-AD3B-4BD6-B06C-579C677DD4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ALPHA sorted </vt:lpstr>
      <vt:lpstr>Sheet1</vt:lpstr>
    </vt:vector>
  </TitlesOfParts>
  <Company>Middlebury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Jeanne  Albert</dc:creator>
  <cp:lastModifiedBy>Jeanne  Albert</cp:lastModifiedBy>
  <cp:lastPrinted>2021-10-04T17:46:37Z</cp:lastPrinted>
  <dcterms:created xsi:type="dcterms:W3CDTF">2021-09-17T14:50:08Z</dcterms:created>
  <dcterms:modified xsi:type="dcterms:W3CDTF">2021-10-21T20:20:20Z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0x010100FB88D6B94110464AADEBE0FD889FC1CE</vt:lpwstr>
  </property>
  <property fmtid="{D5CDD505-2E9C-101B-9397-08002B2CF9AE}" pid="3" name="_dlc_DocIdItemGuid">
    <vt:lpwstr>d67d849e-d587-4d64-9d15-acf736197271</vt:lpwstr>
  </property>
</Properties>
</file>